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62913"/>
</workbook>
</file>

<file path=xl/calcChain.xml><?xml version="1.0" encoding="utf-8"?>
<calcChain xmlns="http://schemas.openxmlformats.org/spreadsheetml/2006/main">
  <c r="D21" i="4" l="1"/>
  <c r="U30" i="2" l="1"/>
  <c r="D255" i="4" l="1"/>
  <c r="D266" i="4" s="1"/>
  <c r="D256" i="4"/>
  <c r="D267" i="4" s="1"/>
  <c r="D254" i="4"/>
  <c r="D265" i="4" s="1"/>
  <c r="D244" i="4"/>
  <c r="D245" i="4"/>
  <c r="D243" i="4"/>
  <c r="D145" i="4"/>
  <c r="D146" i="4"/>
  <c r="D144" i="4"/>
  <c r="D134" i="4"/>
  <c r="D135" i="4"/>
  <c r="D133" i="4"/>
  <c r="D123" i="4"/>
  <c r="D124" i="4"/>
  <c r="D122" i="4"/>
  <c r="D112" i="4"/>
  <c r="D113" i="4"/>
  <c r="D111" i="4"/>
  <c r="D101" i="4"/>
  <c r="D102" i="4"/>
  <c r="D100" i="4"/>
  <c r="D211" i="4" l="1"/>
  <c r="D212" i="4"/>
  <c r="D210" i="4"/>
  <c r="D200" i="4"/>
  <c r="D201" i="4"/>
  <c r="D199" i="4"/>
  <c r="D189" i="4"/>
  <c r="D190" i="4"/>
  <c r="D188" i="4"/>
  <c r="D178" i="4"/>
  <c r="D179" i="4"/>
  <c r="D177" i="4"/>
  <c r="D167" i="4"/>
  <c r="D168" i="4"/>
  <c r="D166" i="4"/>
  <c r="D156" i="4"/>
  <c r="D157" i="4"/>
  <c r="D155" i="4"/>
  <c r="P8" i="2" l="1"/>
  <c r="N8" i="2"/>
  <c r="D209" i="4" l="1"/>
  <c r="D198" i="4"/>
  <c r="D187" i="4"/>
  <c r="D176" i="4"/>
  <c r="D165" i="4"/>
  <c r="D154" i="4"/>
  <c r="D268" i="4"/>
  <c r="B260" i="4"/>
  <c r="M31" i="2"/>
  <c r="O31" i="2" s="1"/>
  <c r="E268" i="4" l="1"/>
  <c r="F267" i="4"/>
  <c r="E267" i="4"/>
  <c r="F266" i="4"/>
  <c r="E266" i="4"/>
  <c r="F265" i="4"/>
  <c r="E265" i="4"/>
  <c r="F264" i="4"/>
  <c r="E264" i="4"/>
  <c r="D263" i="4"/>
  <c r="D262" i="4" s="1"/>
  <c r="D257" i="4"/>
  <c r="B249" i="4"/>
  <c r="F263" i="4" l="1"/>
  <c r="E263" i="4"/>
  <c r="E262" i="4"/>
  <c r="F262" i="4"/>
  <c r="F268" i="4"/>
  <c r="M30" i="2"/>
  <c r="O30" i="2" s="1"/>
  <c r="F257" i="4" l="1"/>
  <c r="F256" i="4"/>
  <c r="E256" i="4"/>
  <c r="F255" i="4"/>
  <c r="E255" i="4"/>
  <c r="F254" i="4"/>
  <c r="E254" i="4"/>
  <c r="F253" i="4"/>
  <c r="E253" i="4"/>
  <c r="F252" i="4"/>
  <c r="E252" i="4"/>
  <c r="D252" i="4"/>
  <c r="M16" i="2"/>
  <c r="O16" i="2" s="1"/>
  <c r="M17" i="2"/>
  <c r="O17" i="2" s="1"/>
  <c r="M18" i="2"/>
  <c r="O18" i="2" s="1"/>
  <c r="M19" i="2"/>
  <c r="O19" i="2" s="1"/>
  <c r="M20" i="2"/>
  <c r="O20" i="2" s="1"/>
  <c r="M21" i="2"/>
  <c r="O21" i="2" s="1"/>
  <c r="M22" i="2"/>
  <c r="O22" i="2" s="1"/>
  <c r="M23" i="2"/>
  <c r="O23" i="2" s="1"/>
  <c r="M24" i="2"/>
  <c r="O24" i="2" s="1"/>
  <c r="M25" i="2"/>
  <c r="O25" i="2" s="1"/>
  <c r="M26" i="2"/>
  <c r="O26" i="2" s="1"/>
  <c r="M27" i="2"/>
  <c r="O27" i="2" s="1"/>
  <c r="M28" i="2"/>
  <c r="O28" i="2" s="1"/>
  <c r="M29" i="2"/>
  <c r="O29" i="2" s="1"/>
  <c r="M15" i="2"/>
  <c r="O15" i="2" s="1"/>
  <c r="N10" i="2"/>
  <c r="P10" i="2" s="1"/>
  <c r="N11" i="2"/>
  <c r="P11" i="2" s="1"/>
  <c r="N12" i="2"/>
  <c r="P12" i="2" s="1"/>
  <c r="N13" i="2"/>
  <c r="P13" i="2" s="1"/>
  <c r="N14" i="2"/>
  <c r="N9" i="2"/>
  <c r="P9" i="2" s="1"/>
  <c r="D251" i="4" l="1"/>
  <c r="E257" i="4"/>
  <c r="F251" i="4"/>
  <c r="D10" i="4"/>
  <c r="D81" i="4"/>
  <c r="B73" i="4"/>
  <c r="F80" i="4"/>
  <c r="E80" i="4"/>
  <c r="F79" i="4"/>
  <c r="E79" i="4"/>
  <c r="F78" i="4"/>
  <c r="E78" i="4"/>
  <c r="F77" i="4"/>
  <c r="E77" i="4"/>
  <c r="D76" i="4"/>
  <c r="D70" i="4"/>
  <c r="B62" i="4"/>
  <c r="F69" i="4"/>
  <c r="E69" i="4"/>
  <c r="F68" i="4"/>
  <c r="E68" i="4"/>
  <c r="F67" i="4"/>
  <c r="E67" i="4"/>
  <c r="F66" i="4"/>
  <c r="E66" i="4"/>
  <c r="D65" i="4"/>
  <c r="D59" i="4"/>
  <c r="B51" i="4"/>
  <c r="F58" i="4"/>
  <c r="E58" i="4"/>
  <c r="F57" i="4"/>
  <c r="E57" i="4"/>
  <c r="F56" i="4"/>
  <c r="E56" i="4"/>
  <c r="F55" i="4"/>
  <c r="E55" i="4"/>
  <c r="F54" i="4"/>
  <c r="D54" i="4"/>
  <c r="D213" i="4"/>
  <c r="F213" i="4" s="1"/>
  <c r="B205" i="4"/>
  <c r="F212" i="4"/>
  <c r="E212" i="4"/>
  <c r="F211" i="4"/>
  <c r="E211" i="4"/>
  <c r="F210" i="4"/>
  <c r="E210" i="4"/>
  <c r="F209" i="4"/>
  <c r="E209" i="4"/>
  <c r="F208" i="4"/>
  <c r="D208" i="4"/>
  <c r="D202" i="4"/>
  <c r="F202" i="4" s="1"/>
  <c r="B194" i="4"/>
  <c r="F201" i="4"/>
  <c r="E201" i="4"/>
  <c r="F200" i="4"/>
  <c r="E200" i="4"/>
  <c r="F199" i="4"/>
  <c r="E199" i="4"/>
  <c r="F198" i="4"/>
  <c r="E198" i="4"/>
  <c r="F197" i="4"/>
  <c r="D197" i="4"/>
  <c r="D191" i="4"/>
  <c r="E191" i="4" s="1"/>
  <c r="B183" i="4"/>
  <c r="D180" i="4"/>
  <c r="F190" i="4"/>
  <c r="E190" i="4"/>
  <c r="F189" i="4"/>
  <c r="E189" i="4"/>
  <c r="F188" i="4"/>
  <c r="E188" i="4"/>
  <c r="F187" i="4"/>
  <c r="E187" i="4"/>
  <c r="E186" i="4" s="1"/>
  <c r="D186" i="4"/>
  <c r="E197" i="4" l="1"/>
  <c r="F186" i="4"/>
  <c r="E251" i="4"/>
  <c r="E76" i="4"/>
  <c r="E54" i="4"/>
  <c r="E202" i="4"/>
  <c r="D185" i="4"/>
  <c r="F191" i="4"/>
  <c r="D207" i="4"/>
  <c r="E207" i="4" s="1"/>
  <c r="E213" i="4"/>
  <c r="D196" i="4"/>
  <c r="F196" i="4" s="1"/>
  <c r="E208" i="4"/>
  <c r="F76" i="4"/>
  <c r="F65" i="4"/>
  <c r="E65" i="4"/>
  <c r="D53" i="4"/>
  <c r="E53" i="4" s="1"/>
  <c r="E59" i="4"/>
  <c r="D75" i="4"/>
  <c r="F81" i="4"/>
  <c r="E81" i="4"/>
  <c r="D64" i="4"/>
  <c r="F70" i="4"/>
  <c r="E70" i="4"/>
  <c r="F53" i="4"/>
  <c r="F59" i="4"/>
  <c r="D246" i="4"/>
  <c r="B238" i="4"/>
  <c r="F245" i="4"/>
  <c r="E245" i="4"/>
  <c r="F244" i="4"/>
  <c r="E244" i="4"/>
  <c r="F243" i="4"/>
  <c r="E243" i="4"/>
  <c r="F242" i="4"/>
  <c r="F241" i="4" s="1"/>
  <c r="E242" i="4"/>
  <c r="D241" i="4"/>
  <c r="F246" i="4" l="1"/>
  <c r="F185" i="4"/>
  <c r="E185" i="4"/>
  <c r="F207" i="4"/>
  <c r="E196" i="4"/>
  <c r="E241" i="4"/>
  <c r="E75" i="4"/>
  <c r="F75" i="4"/>
  <c r="E64" i="4"/>
  <c r="F64" i="4"/>
  <c r="E246" i="4"/>
  <c r="D240" i="4"/>
  <c r="F240" i="4" l="1"/>
  <c r="E240" i="4"/>
  <c r="F27" i="4"/>
  <c r="E27" i="4"/>
  <c r="B40" i="4"/>
  <c r="D235" i="4"/>
  <c r="B227" i="4"/>
  <c r="D224" i="4"/>
  <c r="E224" i="4" s="1"/>
  <c r="B216" i="4"/>
  <c r="E235" i="4"/>
  <c r="F234" i="4"/>
  <c r="E234" i="4"/>
  <c r="F233" i="4"/>
  <c r="E233" i="4"/>
  <c r="F232" i="4"/>
  <c r="E232" i="4"/>
  <c r="F231" i="4"/>
  <c r="E231" i="4"/>
  <c r="D230" i="4"/>
  <c r="F223" i="4"/>
  <c r="E223" i="4"/>
  <c r="F222" i="4"/>
  <c r="E222" i="4"/>
  <c r="F221" i="4"/>
  <c r="E221" i="4"/>
  <c r="F220" i="4"/>
  <c r="E220" i="4"/>
  <c r="D219" i="4"/>
  <c r="E271" i="4"/>
  <c r="F271" i="4"/>
  <c r="E272" i="4"/>
  <c r="F272" i="4"/>
  <c r="F180" i="4"/>
  <c r="B172" i="4"/>
  <c r="E180" i="4"/>
  <c r="F179" i="4"/>
  <c r="E179" i="4"/>
  <c r="F178" i="4"/>
  <c r="E178" i="4"/>
  <c r="F177" i="4"/>
  <c r="E177" i="4"/>
  <c r="F176" i="4"/>
  <c r="E176" i="4"/>
  <c r="D175" i="4"/>
  <c r="D169" i="4"/>
  <c r="E169" i="4" s="1"/>
  <c r="B161" i="4"/>
  <c r="F168" i="4"/>
  <c r="E168" i="4"/>
  <c r="F167" i="4"/>
  <c r="E167" i="4"/>
  <c r="F166" i="4"/>
  <c r="E166" i="4"/>
  <c r="F165" i="4"/>
  <c r="E165" i="4"/>
  <c r="D164" i="4"/>
  <c r="D158" i="4"/>
  <c r="E158" i="4" s="1"/>
  <c r="B150" i="4"/>
  <c r="F157" i="4"/>
  <c r="E157" i="4"/>
  <c r="F156" i="4"/>
  <c r="E156" i="4"/>
  <c r="F155" i="4"/>
  <c r="E155" i="4"/>
  <c r="F154" i="4"/>
  <c r="E154" i="4"/>
  <c r="D153" i="4"/>
  <c r="D147" i="4"/>
  <c r="B139" i="4"/>
  <c r="F146" i="4"/>
  <c r="E146" i="4"/>
  <c r="F145" i="4"/>
  <c r="E145" i="4"/>
  <c r="F144" i="4"/>
  <c r="E144" i="4"/>
  <c r="F143" i="4"/>
  <c r="E143" i="4"/>
  <c r="D142" i="4"/>
  <c r="D136" i="4"/>
  <c r="B128" i="4"/>
  <c r="F135" i="4"/>
  <c r="E135" i="4"/>
  <c r="F134" i="4"/>
  <c r="E134" i="4"/>
  <c r="F133" i="4"/>
  <c r="E133" i="4"/>
  <c r="F132" i="4"/>
  <c r="E132" i="4"/>
  <c r="D131" i="4"/>
  <c r="D125" i="4"/>
  <c r="B117" i="4"/>
  <c r="E125" i="4"/>
  <c r="F124" i="4"/>
  <c r="E124" i="4"/>
  <c r="F123" i="4"/>
  <c r="E123" i="4"/>
  <c r="F122" i="4"/>
  <c r="E122" i="4"/>
  <c r="F121" i="4"/>
  <c r="E121" i="4"/>
  <c r="D120" i="4"/>
  <c r="D114" i="4"/>
  <c r="B106" i="4"/>
  <c r="D103" i="4"/>
  <c r="E103" i="4" s="1"/>
  <c r="B95" i="4"/>
  <c r="D92" i="4"/>
  <c r="B84" i="4"/>
  <c r="D48" i="4"/>
  <c r="D37" i="4"/>
  <c r="E37" i="4" s="1"/>
  <c r="B29" i="4"/>
  <c r="D28" i="4"/>
  <c r="F28" i="4" s="1"/>
  <c r="D26" i="4"/>
  <c r="B18" i="4"/>
  <c r="D17" i="4"/>
  <c r="D15" i="4"/>
  <c r="B7" i="4"/>
  <c r="D109" i="4"/>
  <c r="F111" i="4"/>
  <c r="F112" i="4"/>
  <c r="F113" i="4"/>
  <c r="F110" i="4"/>
  <c r="E111" i="4"/>
  <c r="E112" i="4"/>
  <c r="E113" i="4"/>
  <c r="E110" i="4"/>
  <c r="D98" i="4"/>
  <c r="F100" i="4"/>
  <c r="F101" i="4"/>
  <c r="F102" i="4"/>
  <c r="F99" i="4"/>
  <c r="E100" i="4"/>
  <c r="E101" i="4"/>
  <c r="E102" i="4"/>
  <c r="E99" i="4"/>
  <c r="D87" i="4"/>
  <c r="F89" i="4"/>
  <c r="F90" i="4"/>
  <c r="F91" i="4"/>
  <c r="F88" i="4"/>
  <c r="E89" i="4"/>
  <c r="E90" i="4"/>
  <c r="E91" i="4"/>
  <c r="E88" i="4"/>
  <c r="D43" i="4"/>
  <c r="F45" i="4"/>
  <c r="F46" i="4"/>
  <c r="F47" i="4"/>
  <c r="F44" i="4"/>
  <c r="E45" i="4"/>
  <c r="E46" i="4"/>
  <c r="E47" i="4"/>
  <c r="E44" i="4"/>
  <c r="D32" i="4"/>
  <c r="F34" i="4"/>
  <c r="F35" i="4"/>
  <c r="F36" i="4"/>
  <c r="F33" i="4"/>
  <c r="E34" i="4"/>
  <c r="E35" i="4"/>
  <c r="E36" i="4"/>
  <c r="E33" i="4"/>
  <c r="D20" i="4" l="1"/>
  <c r="E136" i="4"/>
  <c r="E175" i="4"/>
  <c r="F175" i="4"/>
  <c r="F219" i="4"/>
  <c r="E153" i="4"/>
  <c r="E147" i="4"/>
  <c r="E48" i="4"/>
  <c r="D42" i="4"/>
  <c r="E42" i="4" s="1"/>
  <c r="E164" i="4"/>
  <c r="E92" i="4"/>
  <c r="F131" i="4"/>
  <c r="E219" i="4"/>
  <c r="F230" i="4"/>
  <c r="F142" i="4"/>
  <c r="F164" i="4"/>
  <c r="E142" i="4"/>
  <c r="E131" i="4"/>
  <c r="F153" i="4"/>
  <c r="E120" i="4"/>
  <c r="E230" i="4"/>
  <c r="D218" i="4"/>
  <c r="E218" i="4" s="1"/>
  <c r="F120" i="4"/>
  <c r="F32" i="4"/>
  <c r="D130" i="4"/>
  <c r="F125" i="4"/>
  <c r="D163" i="4"/>
  <c r="F163" i="4" s="1"/>
  <c r="F98" i="4"/>
  <c r="E32" i="4"/>
  <c r="E43" i="4"/>
  <c r="F43" i="4"/>
  <c r="E87" i="4"/>
  <c r="F87" i="4"/>
  <c r="E98" i="4"/>
  <c r="E109" i="4"/>
  <c r="F109" i="4"/>
  <c r="D152" i="4"/>
  <c r="D108" i="4"/>
  <c r="E108" i="4" s="1"/>
  <c r="D229" i="4"/>
  <c r="F235" i="4"/>
  <c r="F224" i="4"/>
  <c r="D174" i="4"/>
  <c r="F169" i="4"/>
  <c r="F158" i="4"/>
  <c r="D141" i="4"/>
  <c r="F147" i="4"/>
  <c r="F136" i="4"/>
  <c r="D119" i="4"/>
  <c r="E119" i="4" s="1"/>
  <c r="F48" i="4"/>
  <c r="F92" i="4"/>
  <c r="D86" i="4"/>
  <c r="F114" i="4"/>
  <c r="D31" i="4"/>
  <c r="E28" i="4"/>
  <c r="F103" i="4"/>
  <c r="F37" i="4"/>
  <c r="D97" i="4"/>
  <c r="E114" i="4"/>
  <c r="F23" i="4"/>
  <c r="F24" i="4"/>
  <c r="F25" i="4"/>
  <c r="F26" i="4"/>
  <c r="F22" i="4"/>
  <c r="E23" i="4"/>
  <c r="E24" i="4"/>
  <c r="E25" i="4"/>
  <c r="E26" i="4"/>
  <c r="E22" i="4"/>
  <c r="E16" i="4"/>
  <c r="F16" i="4" s="1"/>
  <c r="D9" i="4"/>
  <c r="F11" i="4"/>
  <c r="E11" i="4"/>
  <c r="F13" i="4"/>
  <c r="F14" i="4"/>
  <c r="F12" i="4"/>
  <c r="E13" i="4"/>
  <c r="E14" i="4"/>
  <c r="E12" i="4"/>
  <c r="E86" i="4" l="1"/>
  <c r="D6" i="4"/>
  <c r="E130" i="4"/>
  <c r="E31" i="4"/>
  <c r="E174" i="4"/>
  <c r="E141" i="4"/>
  <c r="E152" i="4"/>
  <c r="F218" i="4"/>
  <c r="E229" i="4"/>
  <c r="F130" i="4"/>
  <c r="F152" i="4"/>
  <c r="E20" i="4"/>
  <c r="E97" i="4"/>
  <c r="E163" i="4"/>
  <c r="E10" i="4"/>
  <c r="F10" i="4"/>
  <c r="E21" i="4"/>
  <c r="F108" i="4"/>
  <c r="F229" i="4"/>
  <c r="F21" i="4"/>
  <c r="F174" i="4"/>
  <c r="F86" i="4"/>
  <c r="F42" i="4"/>
  <c r="F141" i="4"/>
  <c r="F119" i="4"/>
  <c r="F20" i="4"/>
  <c r="F31" i="4"/>
  <c r="F97" i="4"/>
  <c r="E15" i="4"/>
  <c r="F17" i="4"/>
  <c r="E17" i="4"/>
  <c r="F15" i="4"/>
  <c r="F9" i="4" l="1"/>
  <c r="F6" i="4" s="1"/>
  <c r="E9" i="4"/>
  <c r="E6" i="4" s="1"/>
  <c r="D273" i="4" l="1"/>
  <c r="D277" i="4" s="1"/>
  <c r="F273" i="4" l="1"/>
  <c r="E273" i="4"/>
</calcChain>
</file>

<file path=xl/sharedStrings.xml><?xml version="1.0" encoding="utf-8"?>
<sst xmlns="http://schemas.openxmlformats.org/spreadsheetml/2006/main" count="3005" uniqueCount="496">
  <si>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</si>
  <si>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</si>
  <si>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</si>
  <si>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</si>
  <si>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Министр социальной защиты населения Тверской области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</si>
  <si>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</si>
  <si>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Хохлова Елена Вячеславовна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</si>
  <si>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</si>
  <si>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</si>
  <si>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</si>
  <si>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</si>
  <si>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</si>
  <si>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</si>
  <si>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</si>
  <si>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</si>
  <si>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</si>
  <si>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</si>
  <si>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</si>
  <si>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</si>
  <si>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</si>
  <si>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</si>
  <si>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</si>
  <si>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</si>
  <si>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</si>
  <si>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</si>
  <si>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</si>
  <si>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</si>
  <si>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</si>
  <si>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</si>
  <si>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</si>
  <si>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</si>
  <si>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</si>
  <si>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</si>
  <si>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</si>
  <si>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</si>
  <si>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</si>
  <si>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</si>
  <si>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</si>
  <si>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</si>
  <si>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</si>
  <si>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</si>
  <si>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</si>
  <si>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</si>
  <si>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</si>
  <si>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</si>
  <si>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</si>
  <si>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</si>
  <si>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</si>
  <si>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</si>
  <si>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</si>
  <si>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</si>
  <si>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</si>
  <si>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</si>
  <si>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</si>
  <si>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</si>
  <si>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</si>
  <si>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</si>
  <si>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</si>
  <si>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</si>
  <si>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280000000120003330522043001101100001006100101</t>
  </si>
  <si>
    <t>Предоставление социального обслуживания в форме на дому</t>
  </si>
  <si>
    <t>Предоставление социально-бытовых услуг</t>
  </si>
  <si>
    <t>280000000120003330522043001201100001005100101</t>
  </si>
  <si>
    <t>Предоставление социально-медицинских услуг</t>
  </si>
  <si>
    <t>280000000120003330522043001301100001004100101</t>
  </si>
  <si>
    <t>Предоставление социально-психологических услуг</t>
  </si>
  <si>
    <t>280000000120003330522046001801100001006100101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</si>
  <si>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</si>
  <si>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</si>
  <si>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</si>
  <si>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280000000120003330522046001801400001000100101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</si>
  <si>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</si>
  <si>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280000000120003330522046001801500001007100101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</si>
  <si>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</si>
  <si>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280000000120003330522046001801600001005100101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</si>
  <si>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</si>
  <si>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280000000120003330522046001801700001003100101</t>
  </si>
  <si>
    <t>Гражданин при отсутствии работы и средств к существованию</t>
  </si>
  <si>
    <t>280000000120003330522047001101100001002100101</t>
  </si>
  <si>
    <t>280000000120003330522047001201100001001100101</t>
  </si>
  <si>
    <t>280000000120003330522047001301100001000100101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</si>
  <si>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</si>
  <si>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</si>
  <si>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</si>
  <si>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</si>
  <si>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</si>
  <si>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</si>
  <si>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</si>
  <si>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</si>
  <si>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</si>
  <si>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</si>
  <si>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</si>
  <si>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</si>
  <si>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</si>
  <si>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</si>
  <si>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</si>
  <si>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</si>
  <si>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</si>
  <si>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</si>
  <si>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</si>
  <si>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</si>
  <si>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</si>
  <si>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</si>
  <si>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</si>
  <si>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</si>
  <si>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</si>
  <si>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</si>
  <si>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</si>
  <si>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</si>
  <si>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</si>
  <si>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</si>
  <si>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</si>
  <si>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</si>
  <si>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</si>
  <si>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</si>
  <si>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</si>
  <si>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</si>
  <si>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</si>
  <si>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</si>
  <si>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</si>
  <si>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</si>
  <si>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</si>
  <si>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</si>
  <si>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</si>
  <si>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</si>
  <si>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</si>
  <si>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</si>
  <si>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</si>
  <si>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</si>
  <si>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</si>
  <si>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</si>
  <si>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</si>
  <si>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</si>
  <si>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</si>
  <si>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</si>
  <si>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</si>
  <si>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</si>
  <si>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</si>
  <si>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</si>
  <si>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</si>
  <si>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</si>
  <si>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</si>
  <si>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</si>
  <si>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</si>
  <si>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</si>
  <si>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</si>
  <si>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</si>
  <si>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</si>
  <si>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</si>
  <si>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</si>
  <si>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</si>
  <si>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</si>
  <si>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</si>
  <si>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</si>
  <si>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</si>
  <si>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</si>
  <si>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</si>
  <si>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</si>
  <si>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</si>
  <si>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</si>
  <si>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</si>
  <si>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</si>
  <si>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</si>
  <si>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</si>
  <si>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</si>
  <si>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</si>
  <si>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</si>
  <si>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</si>
  <si>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</si>
  <si>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</si>
  <si>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</si>
  <si>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</si>
  <si>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</si>
  <si>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</si>
  <si>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</si>
  <si>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</si>
  <si>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</si>
  <si>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</si>
  <si>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</si>
  <si>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</si>
  <si>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</si>
  <si>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</si>
  <si>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</si>
  <si>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</si>
  <si>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</si>
  <si>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</si>
  <si>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</si>
  <si>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</si>
  <si>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</si>
  <si>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</si>
  <si>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</si>
  <si>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</si>
  <si>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</si>
  <si>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</si>
  <si>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</si>
  <si>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</si>
  <si>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</si>
  <si>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280000000120003330522046001801800001001100101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</si>
  <si>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</si>
  <si>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</si>
  <si>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</si>
  <si>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</si>
  <si>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</si>
  <si>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</si>
  <si>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</si>
  <si>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</si>
  <si>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</si>
  <si>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</si>
  <si>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</si>
  <si>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</si>
  <si>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</si>
  <si>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</si>
  <si>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</si>
  <si>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</si>
  <si>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</si>
  <si>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</si>
  <si>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</si>
  <si>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</si>
  <si>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</si>
  <si>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</si>
  <si>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</si>
  <si>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</si>
  <si>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</si>
  <si>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</si>
  <si>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</si>
  <si>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</si>
  <si>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</si>
  <si>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</si>
  <si>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</si>
  <si>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</si>
  <si>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</si>
  <si>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</si>
  <si>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</si>
  <si>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</si>
  <si>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</si>
  <si>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</si>
  <si>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</si>
  <si>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</si>
  <si>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</si>
  <si>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</si>
  <si>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</si>
  <si>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</si>
  <si>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</si>
  <si>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</si>
  <si>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</si>
  <si>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</si>
  <si>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</si>
  <si>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</si>
  <si>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</si>
  <si>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</si>
  <si>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</si>
  <si>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</si>
  <si>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</si>
  <si>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</si>
  <si>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</si>
  <si>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</si>
  <si>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</si>
  <si>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</si>
  <si>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</si>
  <si>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</si>
  <si>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</si>
  <si>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</si>
  <si>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</si>
  <si>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</si>
  <si>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</si>
  <si>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</si>
  <si>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</si>
  <si>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</si>
  <si>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</si>
  <si>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</si>
  <si>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</si>
  <si>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</si>
  <si>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</si>
  <si>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</si>
  <si>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</si>
  <si>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</si>
  <si>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</si>
  <si>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</si>
  <si>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</si>
  <si>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</si>
  <si>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</si>
  <si>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</si>
  <si>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</si>
  <si>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</si>
  <si>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</si>
  <si>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</si>
  <si>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</si>
  <si>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</si>
  <si>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</si>
  <si>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</si>
  <si>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</si>
  <si>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</si>
  <si>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</si>
  <si>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</si>
  <si>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</si>
  <si>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</si>
  <si>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</si>
  <si>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</si>
  <si>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</si>
  <si>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</si>
  <si>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</si>
  <si>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</si>
  <si>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</si>
  <si>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280000000120003330522046001801000001008100101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</si>
  <si>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</si>
  <si>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280000000120003330522046001801300001002100101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</si>
  <si>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</si>
  <si>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280000000120003330522046001801200001004100101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</si>
  <si>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</si>
  <si>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11.3 = 11.3.1 x 11.3.2 - 11.3.4 x 11.3.3</t>
  </si>
  <si>
    <t>11.3.1 = 11.3.1.1 x 11.3.1.2 x 11.3.1.3 x 11.3.1.4</t>
  </si>
  <si>
    <t>280000000120003330522047001601100001007100101</t>
  </si>
  <si>
    <t>Предоставление социально-правовых услуг</t>
  </si>
  <si>
    <t>280000000120003330522047001701100001006100102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</si>
  <si>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</si>
  <si>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280000000120003330522043001401100001003100101</t>
  </si>
  <si>
    <t>280000000120003330522043001601100001001100101</t>
  </si>
  <si>
    <t>280000000120003330522047001401100001009100101</t>
  </si>
  <si>
    <t>280000000120003330522043001701100001000100101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</si>
  <si>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</si>
  <si>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</si>
  <si>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</si>
  <si>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</si>
  <si>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</si>
  <si>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</si>
  <si>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</si>
  <si>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</si>
  <si>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</si>
  <si>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</si>
  <si>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</si>
  <si>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</si>
  <si>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</si>
  <si>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22889000Р69100310002001</t>
  </si>
  <si>
    <t>22879000Р69100410001001</t>
  </si>
  <si>
    <t>280000000120003330522041001001100001009100101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</si>
  <si>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</si>
  <si>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</si>
  <si>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</si>
  <si>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</si>
  <si>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</si>
  <si>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</si>
  <si>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</si>
  <si>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</si>
  <si>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</si>
  <si>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</si>
  <si>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</si>
  <si>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</si>
  <si>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</si>
  <si>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</si>
  <si>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</si>
  <si>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</si>
  <si>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</si>
  <si>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</si>
  <si>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</si>
  <si>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</si>
  <si>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</si>
  <si>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</si>
  <si>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</si>
  <si>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</si>
  <si>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</si>
  <si>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</si>
  <si>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</si>
  <si>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</si>
  <si>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</si>
  <si>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</si>
  <si>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</si>
  <si>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</si>
  <si>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</si>
  <si>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</si>
  <si>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</si>
  <si>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</si>
  <si>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</si>
  <si>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</si>
  <si>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</si>
  <si>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</si>
  <si>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</si>
  <si>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</si>
  <si>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</si>
  <si>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</si>
  <si>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</si>
  <si>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</si>
  <si>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</si>
  <si>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</si>
  <si>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</si>
  <si>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</si>
  <si>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</si>
  <si>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</si>
  <si>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</si>
  <si>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</si>
  <si>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</si>
  <si>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</si>
  <si>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</si>
  <si>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</si>
  <si>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</si>
  <si>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</si>
  <si>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</si>
  <si>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</si>
  <si>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</si>
  <si>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</si>
  <si>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</si>
  <si>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</si>
  <si>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</si>
  <si>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</si>
  <si>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</si>
  <si>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</si>
  <si>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</si>
  <si>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</si>
  <si>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</si>
  <si>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</si>
  <si>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</si>
  <si>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</si>
  <si>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</si>
  <si>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</si>
  <si>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</si>
  <si>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</si>
  <si>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</si>
  <si>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</si>
  <si>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</si>
  <si>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</si>
  <si>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</si>
  <si>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</si>
  <si>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</si>
  <si>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</si>
  <si>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</si>
  <si>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</si>
  <si>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</si>
  <si>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</si>
  <si>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</si>
  <si>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</si>
  <si>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</si>
  <si>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</si>
  <si>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</si>
  <si>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</si>
  <si>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</si>
  <si>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</si>
  <si>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</si>
  <si>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</si>
  <si>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</si>
  <si>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</si>
  <si>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</si>
  <si>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</si>
  <si>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</si>
  <si>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</si>
  <si>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</si>
  <si>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</si>
  <si>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</si>
  <si>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</si>
  <si>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</si>
  <si>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</si>
  <si>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</si>
  <si>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</si>
  <si>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</si>
  <si>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</si>
  <si>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</si>
  <si>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</si>
  <si>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</si>
  <si>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</si>
  <si>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</si>
  <si>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</si>
  <si>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</si>
  <si>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</si>
  <si>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</si>
  <si>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</si>
  <si>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</si>
  <si>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23.1.</t>
  </si>
  <si>
    <t>23.2.</t>
  </si>
  <si>
    <t>23.3.</t>
  </si>
  <si>
    <t>23.3.1.</t>
  </si>
  <si>
    <t>23.3.1.1.</t>
  </si>
  <si>
    <t>23.3.1.2.</t>
  </si>
  <si>
    <t>23.3.1.3.</t>
  </si>
  <si>
    <t>23.3.1.4</t>
  </si>
  <si>
    <t>23.3.2.</t>
  </si>
  <si>
    <t>23.3.3.</t>
  </si>
  <si>
    <t>23.3.4.</t>
  </si>
  <si>
    <t>24.1.</t>
  </si>
  <si>
    <t>24.2.</t>
  </si>
  <si>
    <t>24.3.</t>
  </si>
  <si>
    <t>24.3.1.</t>
  </si>
  <si>
    <t>24.3.1.1.</t>
  </si>
  <si>
    <t>24.3.1.2.</t>
  </si>
  <si>
    <t>24.3.1.3.</t>
  </si>
  <si>
    <t>24.3.1.4</t>
  </si>
  <si>
    <t>24.3.2.</t>
  </si>
  <si>
    <t>24.3.3.</t>
  </si>
  <si>
    <t>24.3.4.</t>
  </si>
  <si>
    <t>« 17 »    января  2020 г.</t>
  </si>
  <si>
    <t>на 2020 год и плановый период 2021-2022 годов</t>
  </si>
  <si>
    <t>2020 год (очередной финансовый год)</t>
  </si>
  <si>
    <t>2021 год 
(1-й год планового периода)</t>
  </si>
  <si>
    <t>2022 год 
(2-й год планового периода)</t>
  </si>
  <si>
    <t>2020 год 
(очередной финансовый год)</t>
  </si>
  <si>
    <t>2022 год
 (2-й год планового периода)</t>
  </si>
  <si>
    <t>главный бухгалтер</t>
  </si>
  <si>
    <t>государственное бюджетное учреждение "Комплексный центр социального обслуживания населения" Спировского района</t>
  </si>
  <si>
    <t>Ишенина Валентина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</si>
</sst>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3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84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5" fillId="0" borderId="3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2" fontId="0" fillId="0" borderId="3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9" xfId="1" applyFont="1" applyBorder="1" applyAlignment="1">
      <alignment horizontal="center" vertical="center" textRotation="90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left" vertical="top" wrapText="1"/>
    </xf>
    <xf numFmtId="0" fontId="11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14" fontId="11" fillId="0" borderId="3" xfId="0" applyNumberFormat="1" applyFont="1" applyFill="1" applyBorder="1" applyAlignment="1">
      <alignment horizontal="left" vertical="top" wrapText="1"/>
    </xf>
    <xf numFmtId="164" fontId="0" fillId="0" borderId="3" xfId="0" applyNumberFormat="1" applyFont="1" applyFill="1" applyBorder="1" applyAlignment="1">
      <alignment vertical="top" wrapText="1"/>
    </xf>
    <xf numFmtId="164" fontId="9" fillId="0" borderId="3" xfId="0" applyNumberFormat="1" applyFont="1" applyFill="1" applyBorder="1" applyAlignment="1">
      <alignment vertical="top" wrapText="1"/>
    </xf>
    <xf numFmtId="164" fontId="0" fillId="0" borderId="3" xfId="0" applyNumberForma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2" fillId="0" borderId="3" xfId="0" applyNumberFormat="1" applyFont="1" applyFill="1" applyBorder="1" applyAlignment="1">
      <alignment vertical="top" wrapText="1"/>
    </xf>
    <xf numFmtId="166" fontId="7" fillId="0" borderId="9" xfId="0" applyNumberFormat="1" applyFont="1" applyFill="1" applyBorder="1" applyAlignment="1">
      <alignment horizontal="right" vertical="center"/>
    </xf>
    <xf numFmtId="166" fontId="7" fillId="0" borderId="3" xfId="0" applyNumberFormat="1" applyFont="1" applyFill="1" applyBorder="1" applyAlignment="1">
      <alignment horizontal="right" vertical="center"/>
    </xf>
    <xf numFmtId="0" fontId="0" fillId="0" borderId="0" xfId="0" applyNumberFormat="1" applyFill="1" applyAlignment="1">
      <alignment horizontal="left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7" fillId="0" borderId="5" xfId="1" applyFont="1" applyBorder="1" applyAlignment="1">
      <alignment horizontal="center" vertical="center" textRotation="90" wrapText="1"/>
    </xf>
    <xf numFmtId="0" fontId="7" fillId="0" borderId="11" xfId="1" applyFont="1" applyBorder="1" applyAlignment="1">
      <alignment horizontal="center" vertical="center" textRotation="90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0" borderId="7" xfId="1" applyFont="1" applyBorder="1" applyAlignment="1">
      <alignment horizontal="center" vertical="center" textRotation="90" wrapText="1"/>
    </xf>
    <xf numFmtId="0" fontId="7" fillId="0" borderId="8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8" fillId="0" borderId="4" xfId="0" applyNumberFormat="1" applyFont="1" applyFill="1" applyBorder="1" applyAlignment="1">
      <alignment horizontal="center" vertical="center" textRotation="90" wrapText="1"/>
    </xf>
    <xf numFmtId="0" fontId="4" fillId="0" borderId="12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topLeftCell="A4" zoomScale="60" zoomScaleNormal="100" workbookViewId="0">
      <selection activeCell="G21" sqref="G21"/>
    </sheetView>
  </sheetViews>
  <sheetFormatPr defaultRowHeight="12.75" x14ac:dyDescent="0.2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 x14ac:dyDescent="0.2">
      <c r="A1" t="s">
        <v>0</v>
      </c>
    </row>
    <row r="2" spans="1:7" ht="43.35" customHeight="1" x14ac:dyDescent="0.2">
      <c r="A2" s="57" t="s">
        <v>0</v>
      </c>
      <c r="B2" s="57" t="s">
        <v>0</v>
      </c>
      <c r="C2" s="57" t="s">
        <v>0</v>
      </c>
      <c r="D2" s="57" t="s">
        <v>0</v>
      </c>
      <c r="E2" s="61" t="s">
        <v>1</v>
      </c>
      <c r="F2" s="61"/>
      <c r="G2" s="61"/>
    </row>
    <row r="3" spans="1:7" ht="18" customHeight="1" x14ac:dyDescent="0.2">
      <c r="A3" s="57" t="s">
        <v>0</v>
      </c>
      <c r="B3" s="57" t="s">
        <v>0</v>
      </c>
      <c r="C3" s="57" t="s">
        <v>0</v>
      </c>
      <c r="D3" s="57" t="s">
        <v>0</v>
      </c>
      <c r="E3" s="62" t="s">
        <v>0</v>
      </c>
      <c r="F3" s="62" t="s">
        <v>0</v>
      </c>
      <c r="G3" s="62" t="s">
        <v>0</v>
      </c>
    </row>
    <row r="4" spans="1:7" ht="18" customHeight="1" x14ac:dyDescent="0.2">
      <c r="A4" s="57" t="s">
        <v>0</v>
      </c>
      <c r="B4" s="57" t="s">
        <v>0</v>
      </c>
      <c r="C4" s="57" t="s">
        <v>0</v>
      </c>
      <c r="D4" s="57" t="s">
        <v>0</v>
      </c>
      <c r="E4" s="62" t="s">
        <v>0</v>
      </c>
      <c r="F4" s="62" t="s">
        <v>0</v>
      </c>
      <c r="G4" s="62" t="s">
        <v>0</v>
      </c>
    </row>
    <row r="5" spans="1:7" ht="77.25" customHeight="1" x14ac:dyDescent="0.2">
      <c r="A5" s="57" t="s">
        <v>0</v>
      </c>
      <c r="B5" s="57" t="s">
        <v>0</v>
      </c>
      <c r="C5" s="57" t="s">
        <v>0</v>
      </c>
      <c r="D5" s="57" t="s">
        <v>0</v>
      </c>
      <c r="E5" s="63" t="s">
        <v>2</v>
      </c>
      <c r="F5" s="63"/>
      <c r="G5" s="63"/>
    </row>
    <row r="6" spans="1:7" ht="12.75" customHeight="1" x14ac:dyDescent="0.2">
      <c r="A6" s="57" t="s">
        <v>0</v>
      </c>
      <c r="B6" s="57" t="s">
        <v>0</v>
      </c>
      <c r="C6" s="57" t="s">
        <v>0</v>
      </c>
      <c r="D6" s="57" t="s">
        <v>0</v>
      </c>
      <c r="E6" s="63" t="s">
        <v>3</v>
      </c>
      <c r="F6" s="63"/>
      <c r="G6" s="63"/>
    </row>
    <row r="7" spans="1:7" ht="12.75" customHeight="1" x14ac:dyDescent="0.2">
      <c r="A7" s="57" t="s">
        <v>0</v>
      </c>
      <c r="B7" s="57" t="s">
        <v>0</v>
      </c>
      <c r="C7" s="57" t="s">
        <v>0</v>
      </c>
      <c r="D7" s="57" t="s">
        <v>0</v>
      </c>
      <c r="E7" s="64" t="s">
        <v>4</v>
      </c>
      <c r="F7" s="64"/>
      <c r="G7" s="64"/>
    </row>
    <row r="8" spans="1:7" ht="30.4" customHeight="1" x14ac:dyDescent="0.2">
      <c r="A8" s="57" t="s">
        <v>0</v>
      </c>
      <c r="B8" s="57" t="s">
        <v>0</v>
      </c>
      <c r="C8" s="57" t="s">
        <v>0</v>
      </c>
      <c r="D8" s="57" t="s">
        <v>0</v>
      </c>
      <c r="E8" s="65" t="s">
        <v>5</v>
      </c>
      <c r="F8" s="65"/>
      <c r="G8" s="65"/>
    </row>
    <row r="9" spans="1:7" ht="31.35" customHeight="1" x14ac:dyDescent="0.2">
      <c r="A9" s="57" t="s">
        <v>0</v>
      </c>
      <c r="B9" s="57" t="s">
        <v>0</v>
      </c>
      <c r="C9" s="57" t="s">
        <v>0</v>
      </c>
      <c r="D9" s="57" t="s">
        <v>0</v>
      </c>
      <c r="E9" s="59" t="s">
        <v>0</v>
      </c>
      <c r="F9" s="59" t="s">
        <v>0</v>
      </c>
      <c r="G9" s="58" t="s">
        <v>6</v>
      </c>
    </row>
    <row r="10" spans="1:7" ht="12.75" customHeight="1" x14ac:dyDescent="0.2">
      <c r="A10" s="57" t="s">
        <v>0</v>
      </c>
      <c r="B10" s="57" t="s">
        <v>0</v>
      </c>
      <c r="C10" s="57" t="s">
        <v>0</v>
      </c>
      <c r="D10" s="57" t="s">
        <v>0</v>
      </c>
      <c r="E10" s="59" t="s">
        <v>0</v>
      </c>
      <c r="F10" s="59" t="s">
        <v>0</v>
      </c>
      <c r="G10" s="1" t="s">
        <v>7</v>
      </c>
    </row>
    <row r="11" spans="1:7" ht="12.75" customHeight="1" x14ac:dyDescent="0.2">
      <c r="A11" s="57" t="s">
        <v>0</v>
      </c>
      <c r="B11" s="57" t="s">
        <v>0</v>
      </c>
      <c r="C11" s="57" t="s">
        <v>0</v>
      </c>
      <c r="D11" s="57" t="s">
        <v>0</v>
      </c>
      <c r="E11" s="59" t="s">
        <v>0</v>
      </c>
      <c r="F11" s="59" t="s">
        <v>0</v>
      </c>
      <c r="G11" s="58" t="s">
        <v>8</v>
      </c>
    </row>
    <row r="12" spans="1:7" ht="12.75" customHeight="1" x14ac:dyDescent="0.2">
      <c r="A12" s="57" t="s">
        <v>0</v>
      </c>
      <c r="B12" s="57" t="s">
        <v>0</v>
      </c>
      <c r="C12" s="57" t="s">
        <v>0</v>
      </c>
      <c r="D12" s="57" t="s">
        <v>0</v>
      </c>
      <c r="E12" s="59" t="s">
        <v>0</v>
      </c>
      <c r="F12" s="59" t="s">
        <v>0</v>
      </c>
      <c r="G12" s="46" t="s">
        <v>486</v>
      </c>
    </row>
    <row r="13" spans="1:7" ht="30.2" customHeight="1" x14ac:dyDescent="0.2">
      <c r="A13" s="57" t="s">
        <v>0</v>
      </c>
      <c r="B13" s="57" t="s">
        <v>0</v>
      </c>
      <c r="C13" s="57" t="s">
        <v>0</v>
      </c>
      <c r="D13" s="57" t="s">
        <v>0</v>
      </c>
      <c r="E13" s="64" t="s">
        <v>9</v>
      </c>
      <c r="F13" s="64"/>
      <c r="G13" s="64"/>
    </row>
    <row r="14" spans="1:7" ht="12.75" customHeight="1" x14ac:dyDescent="0.2">
      <c r="A14" s="57" t="s">
        <v>0</v>
      </c>
      <c r="B14" s="57" t="s">
        <v>0</v>
      </c>
      <c r="C14" s="57" t="s">
        <v>0</v>
      </c>
      <c r="D14" s="57" t="s">
        <v>0</v>
      </c>
      <c r="E14" s="65" t="s">
        <v>10</v>
      </c>
      <c r="F14" s="65"/>
      <c r="G14" s="65"/>
    </row>
    <row r="15" spans="1:7" ht="27.2" customHeight="1" x14ac:dyDescent="0.2">
      <c r="A15" s="57" t="s">
        <v>0</v>
      </c>
      <c r="B15" s="57" t="s">
        <v>0</v>
      </c>
      <c r="C15" s="57" t="s">
        <v>0</v>
      </c>
      <c r="D15" s="57" t="s">
        <v>0</v>
      </c>
      <c r="E15" s="59" t="s">
        <v>0</v>
      </c>
      <c r="F15" s="59" t="s">
        <v>0</v>
      </c>
      <c r="G15" s="60" t="s">
        <v>495</v>
      </c>
    </row>
    <row r="16" spans="1:7" ht="12.75" customHeight="1" x14ac:dyDescent="0.2">
      <c r="A16" s="57" t="s">
        <v>0</v>
      </c>
      <c r="B16" s="57" t="s">
        <v>0</v>
      </c>
      <c r="C16" s="57" t="s">
        <v>0</v>
      </c>
      <c r="D16" s="57" t="s">
        <v>0</v>
      </c>
      <c r="E16" s="59" t="s">
        <v>0</v>
      </c>
      <c r="F16" s="59" t="s">
        <v>0</v>
      </c>
      <c r="G16" s="1" t="s">
        <v>7</v>
      </c>
    </row>
    <row r="17" spans="1:7" ht="12.75" customHeight="1" x14ac:dyDescent="0.2">
      <c r="A17" s="57" t="s">
        <v>0</v>
      </c>
      <c r="B17" s="57" t="s">
        <v>0</v>
      </c>
      <c r="C17" s="57" t="s">
        <v>0</v>
      </c>
      <c r="D17" s="57" t="s">
        <v>0</v>
      </c>
      <c r="E17" s="59" t="s">
        <v>0</v>
      </c>
      <c r="F17" s="59" t="s">
        <v>0</v>
      </c>
      <c r="G17" s="58" t="s">
        <v>11</v>
      </c>
    </row>
    <row r="18" spans="1:7" ht="12.75" customHeight="1" x14ac:dyDescent="0.2">
      <c r="A18" s="57" t="s">
        <v>0</v>
      </c>
      <c r="B18" s="57" t="s">
        <v>0</v>
      </c>
      <c r="C18" s="57" t="s">
        <v>0</v>
      </c>
      <c r="D18" s="57" t="s">
        <v>0</v>
      </c>
      <c r="E18" s="59" t="s">
        <v>0</v>
      </c>
      <c r="F18" s="59" t="s">
        <v>0</v>
      </c>
      <c r="G18" s="46" t="s">
        <v>486</v>
      </c>
    </row>
    <row r="19" spans="1:7" ht="23.65" customHeight="1" x14ac:dyDescent="0.2">
      <c r="A19" s="57" t="s">
        <v>0</v>
      </c>
      <c r="B19" s="57" t="s">
        <v>0</v>
      </c>
      <c r="C19" s="57" t="s">
        <v>0</v>
      </c>
      <c r="D19" s="57" t="s">
        <v>0</v>
      </c>
      <c r="E19" s="64" t="s">
        <v>493</v>
      </c>
      <c r="F19" s="64"/>
      <c r="G19" s="64"/>
    </row>
    <row r="20" spans="1:7" ht="29.45" customHeight="1" x14ac:dyDescent="0.2">
      <c r="A20" s="57" t="s">
        <v>0</v>
      </c>
      <c r="B20" s="57" t="s">
        <v>0</v>
      </c>
      <c r="C20" s="57" t="s">
        <v>0</v>
      </c>
      <c r="D20" s="57" t="s">
        <v>0</v>
      </c>
      <c r="E20" s="65" t="s">
        <v>12</v>
      </c>
      <c r="F20" s="65"/>
      <c r="G20" s="65"/>
    </row>
    <row r="21" spans="1:7" ht="25.9" customHeight="1" x14ac:dyDescent="0.2">
      <c r="A21" s="57" t="s">
        <v>0</v>
      </c>
      <c r="B21" s="57" t="s">
        <v>0</v>
      </c>
      <c r="C21" s="57" t="s">
        <v>0</v>
      </c>
      <c r="D21" s="57" t="s">
        <v>0</v>
      </c>
      <c r="E21" s="59" t="s">
        <v>0</v>
      </c>
      <c r="F21" s="59" t="s">
        <v>0</v>
      </c>
      <c r="G21" s="58"/>
    </row>
    <row r="22" spans="1:7" ht="12.75" customHeight="1" x14ac:dyDescent="0.2">
      <c r="A22" s="57" t="s">
        <v>0</v>
      </c>
      <c r="B22" s="57" t="s">
        <v>0</v>
      </c>
      <c r="C22" s="57" t="s">
        <v>0</v>
      </c>
      <c r="D22" s="57" t="s">
        <v>0</v>
      </c>
      <c r="E22" s="59" t="s">
        <v>0</v>
      </c>
      <c r="F22" s="59" t="s">
        <v>0</v>
      </c>
      <c r="G22" s="59" t="s">
        <v>7</v>
      </c>
    </row>
    <row r="23" spans="1:7" ht="12.75" customHeight="1" x14ac:dyDescent="0.2">
      <c r="A23" s="57" t="s">
        <v>0</v>
      </c>
      <c r="B23" s="57" t="s">
        <v>0</v>
      </c>
      <c r="C23" s="57" t="s">
        <v>0</v>
      </c>
      <c r="D23" s="57" t="s">
        <v>0</v>
      </c>
      <c r="E23" s="59" t="s">
        <v>0</v>
      </c>
      <c r="F23" s="59" t="s">
        <v>0</v>
      </c>
      <c r="G23" s="58" t="s">
        <v>13</v>
      </c>
    </row>
    <row r="24" spans="1:7" ht="12.75" customHeight="1" x14ac:dyDescent="0.2">
      <c r="A24" s="57" t="s">
        <v>0</v>
      </c>
      <c r="B24" s="57" t="s">
        <v>0</v>
      </c>
      <c r="C24" s="57" t="s">
        <v>0</v>
      </c>
      <c r="D24" s="57" t="s">
        <v>0</v>
      </c>
      <c r="E24" s="59" t="s">
        <v>0</v>
      </c>
      <c r="F24" s="59" t="s">
        <v>0</v>
      </c>
      <c r="G24" s="46" t="s">
        <v>486</v>
      </c>
    </row>
    <row r="25" spans="1:7" ht="18" customHeight="1" x14ac:dyDescent="0.2">
      <c r="A25" s="57" t="s">
        <v>0</v>
      </c>
      <c r="B25" s="57" t="s">
        <v>0</v>
      </c>
      <c r="C25" s="57" t="s">
        <v>0</v>
      </c>
      <c r="D25" s="57" t="s">
        <v>0</v>
      </c>
      <c r="E25" s="59" t="s">
        <v>0</v>
      </c>
      <c r="F25" s="59" t="s">
        <v>0</v>
      </c>
      <c r="G25" s="59" t="s">
        <v>0</v>
      </c>
    </row>
    <row r="26" spans="1:7" ht="24.95" customHeight="1" x14ac:dyDescent="0.2">
      <c r="A26" s="62" t="s">
        <v>14</v>
      </c>
      <c r="B26" s="62"/>
      <c r="C26" s="62"/>
      <c r="D26" s="62"/>
      <c r="E26" s="62"/>
      <c r="F26" s="62"/>
      <c r="G26" s="62"/>
    </row>
    <row r="27" spans="1:7" ht="12.75" customHeight="1" x14ac:dyDescent="0.2">
      <c r="A27" s="64" t="s">
        <v>494</v>
      </c>
      <c r="B27" s="64"/>
      <c r="C27" s="64"/>
      <c r="D27" s="64"/>
      <c r="E27" s="64"/>
      <c r="F27" s="64"/>
      <c r="G27" s="64"/>
    </row>
    <row r="28" spans="1:7" ht="12.75" customHeight="1" x14ac:dyDescent="0.2">
      <c r="A28" s="66" t="s">
        <v>15</v>
      </c>
      <c r="B28" s="66"/>
      <c r="C28" s="66"/>
      <c r="D28" s="66"/>
      <c r="E28" s="66"/>
      <c r="F28" s="66"/>
      <c r="G28" s="66"/>
    </row>
    <row r="29" spans="1:7" ht="18" customHeight="1" x14ac:dyDescent="0.2">
      <c r="A29" s="67" t="s">
        <v>487</v>
      </c>
      <c r="B29" s="64"/>
      <c r="C29" s="64"/>
      <c r="D29" s="64"/>
      <c r="E29" s="64"/>
      <c r="F29" s="64"/>
      <c r="G29" s="64"/>
    </row>
  </sheetData>
  <mergeCells count="13">
    <mergeCell ref="A27:G27"/>
    <mergeCell ref="A28:G28"/>
    <mergeCell ref="A29:G29"/>
    <mergeCell ref="E13:G13"/>
    <mergeCell ref="E14:G14"/>
    <mergeCell ref="E19:G19"/>
    <mergeCell ref="E20:G20"/>
    <mergeCell ref="A26:G26"/>
    <mergeCell ref="E2:G4"/>
    <mergeCell ref="E5:G5"/>
    <mergeCell ref="E6:G6"/>
    <mergeCell ref="E7:G7"/>
    <mergeCell ref="E8:G8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31" zoomScale="60" zoomScaleNormal="60" workbookViewId="0">
      <selection activeCell="K32" sqref="K32"/>
    </sheetView>
  </sheetViews>
  <sheetFormatPr defaultRowHeight="12.75" x14ac:dyDescent="0.2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  <col min="21" max="21" width="11.83203125" bestFit="1" customWidth="1"/>
  </cols>
  <sheetData>
    <row r="1" spans="1:19" x14ac:dyDescent="0.2">
      <c r="A1" s="2" t="s">
        <v>0</v>
      </c>
    </row>
    <row r="2" spans="1:19" ht="31.35" customHeight="1" x14ac:dyDescent="0.2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33.950000000000003" customHeight="1" x14ac:dyDescent="0.2">
      <c r="A3" s="72" t="s">
        <v>17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188.25" customHeight="1" x14ac:dyDescent="0.2">
      <c r="A4" s="68" t="s">
        <v>186</v>
      </c>
      <c r="B4" s="68" t="s">
        <v>187</v>
      </c>
      <c r="C4" s="68" t="s">
        <v>188</v>
      </c>
      <c r="D4" s="74" t="s">
        <v>189</v>
      </c>
      <c r="E4" s="75"/>
      <c r="F4" s="76"/>
      <c r="G4" s="74" t="s">
        <v>190</v>
      </c>
      <c r="H4" s="76"/>
      <c r="I4" s="77" t="s">
        <v>191</v>
      </c>
      <c r="J4" s="77"/>
      <c r="K4" s="70" t="s">
        <v>21</v>
      </c>
      <c r="L4" s="70"/>
      <c r="M4" s="70"/>
      <c r="N4" s="70"/>
      <c r="O4" s="70"/>
      <c r="P4" s="70"/>
      <c r="Q4" s="70" t="s">
        <v>22</v>
      </c>
      <c r="R4" s="70"/>
      <c r="S4" s="70"/>
    </row>
    <row r="5" spans="1:19" ht="36.75" customHeight="1" x14ac:dyDescent="0.2">
      <c r="A5" s="73"/>
      <c r="B5" s="73"/>
      <c r="C5" s="73"/>
      <c r="D5" s="68" t="s">
        <v>23</v>
      </c>
      <c r="E5" s="68" t="s">
        <v>24</v>
      </c>
      <c r="F5" s="68" t="s">
        <v>25</v>
      </c>
      <c r="G5" s="68" t="s">
        <v>26</v>
      </c>
      <c r="H5" s="68" t="s">
        <v>27</v>
      </c>
      <c r="I5" s="77"/>
      <c r="J5" s="77"/>
      <c r="K5" s="70" t="s">
        <v>488</v>
      </c>
      <c r="L5" s="70"/>
      <c r="M5" s="70" t="s">
        <v>489</v>
      </c>
      <c r="N5" s="70"/>
      <c r="O5" s="70" t="s">
        <v>490</v>
      </c>
      <c r="P5" s="70"/>
      <c r="Q5" s="70" t="s">
        <v>0</v>
      </c>
      <c r="R5" s="70" t="s">
        <v>0</v>
      </c>
      <c r="S5" s="70" t="s">
        <v>0</v>
      </c>
    </row>
    <row r="6" spans="1:19" ht="71.25" customHeight="1" x14ac:dyDescent="0.2">
      <c r="A6" s="69"/>
      <c r="B6" s="69"/>
      <c r="C6" s="69"/>
      <c r="D6" s="69"/>
      <c r="E6" s="69"/>
      <c r="F6" s="69"/>
      <c r="G6" s="69"/>
      <c r="H6" s="69"/>
      <c r="I6" s="20" t="s">
        <v>28</v>
      </c>
      <c r="J6" s="20" t="s">
        <v>29</v>
      </c>
      <c r="K6" s="3" t="s">
        <v>30</v>
      </c>
      <c r="L6" s="3" t="s">
        <v>31</v>
      </c>
      <c r="M6" s="3" t="s">
        <v>30</v>
      </c>
      <c r="N6" s="3" t="s">
        <v>31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</row>
    <row r="7" spans="1:19" ht="20.100000000000001" customHeight="1" x14ac:dyDescent="0.2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233.25" customHeight="1" x14ac:dyDescent="0.2">
      <c r="A8" s="21" t="s">
        <v>334</v>
      </c>
      <c r="B8" s="4" t="s">
        <v>54</v>
      </c>
      <c r="C8" s="4" t="s">
        <v>55</v>
      </c>
      <c r="D8" s="4" t="s">
        <v>335</v>
      </c>
      <c r="E8" s="4" t="s">
        <v>55</v>
      </c>
      <c r="F8" s="4" t="s">
        <v>0</v>
      </c>
      <c r="G8" s="4" t="s">
        <v>56</v>
      </c>
      <c r="H8" s="4" t="s">
        <v>0</v>
      </c>
      <c r="I8" s="4" t="s">
        <v>57</v>
      </c>
      <c r="J8" s="4" t="s">
        <v>58</v>
      </c>
      <c r="K8" s="5" t="s">
        <v>0</v>
      </c>
      <c r="L8" s="5">
        <v>0</v>
      </c>
      <c r="M8" s="5"/>
      <c r="N8" s="5">
        <f>L8</f>
        <v>0</v>
      </c>
      <c r="O8" s="5"/>
      <c r="P8" s="5">
        <f>L8</f>
        <v>0</v>
      </c>
      <c r="Q8" s="22" t="s">
        <v>194</v>
      </c>
      <c r="R8" s="22" t="s">
        <v>193</v>
      </c>
      <c r="S8" s="6" t="s">
        <v>192</v>
      </c>
    </row>
    <row r="9" spans="1:19" ht="196.35" customHeight="1" x14ac:dyDescent="0.2">
      <c r="A9" s="24" t="s">
        <v>59</v>
      </c>
      <c r="B9" s="4" t="s">
        <v>60</v>
      </c>
      <c r="C9" s="4" t="s">
        <v>55</v>
      </c>
      <c r="D9" s="4" t="s">
        <v>61</v>
      </c>
      <c r="E9" s="4" t="s">
        <v>55</v>
      </c>
      <c r="F9" s="4" t="s">
        <v>0</v>
      </c>
      <c r="G9" s="4" t="s">
        <v>56</v>
      </c>
      <c r="H9" s="4" t="s">
        <v>0</v>
      </c>
      <c r="I9" s="4" t="s">
        <v>57</v>
      </c>
      <c r="J9" s="4" t="s">
        <v>58</v>
      </c>
      <c r="K9" s="5" t="s">
        <v>0</v>
      </c>
      <c r="L9" s="5">
        <v>83</v>
      </c>
      <c r="M9" s="5" t="s">
        <v>0</v>
      </c>
      <c r="N9" s="5">
        <f>L9</f>
        <v>83</v>
      </c>
      <c r="O9" s="5" t="s">
        <v>0</v>
      </c>
      <c r="P9" s="5">
        <f>N9</f>
        <v>83</v>
      </c>
      <c r="Q9" s="22" t="s">
        <v>194</v>
      </c>
      <c r="R9" s="22" t="s">
        <v>193</v>
      </c>
      <c r="S9" s="6" t="s">
        <v>192</v>
      </c>
    </row>
    <row r="10" spans="1:19" ht="196.35" customHeight="1" x14ac:dyDescent="0.2">
      <c r="A10" s="24" t="s">
        <v>62</v>
      </c>
      <c r="B10" s="4" t="s">
        <v>60</v>
      </c>
      <c r="C10" s="4" t="s">
        <v>55</v>
      </c>
      <c r="D10" s="4" t="s">
        <v>63</v>
      </c>
      <c r="E10" s="4" t="s">
        <v>55</v>
      </c>
      <c r="F10" s="4" t="s">
        <v>0</v>
      </c>
      <c r="G10" s="4" t="s">
        <v>56</v>
      </c>
      <c r="H10" s="4" t="s">
        <v>0</v>
      </c>
      <c r="I10" s="4" t="s">
        <v>57</v>
      </c>
      <c r="J10" s="4" t="s">
        <v>58</v>
      </c>
      <c r="K10" s="5" t="s">
        <v>0</v>
      </c>
      <c r="L10" s="5">
        <v>83</v>
      </c>
      <c r="M10" s="5" t="s">
        <v>0</v>
      </c>
      <c r="N10" s="5">
        <f t="shared" ref="N10:N14" si="0">L10</f>
        <v>83</v>
      </c>
      <c r="O10" s="5" t="s">
        <v>0</v>
      </c>
      <c r="P10" s="5">
        <f t="shared" ref="P10:P13" si="1">N10</f>
        <v>83</v>
      </c>
      <c r="Q10" s="22" t="s">
        <v>194</v>
      </c>
      <c r="R10" s="22" t="s">
        <v>193</v>
      </c>
      <c r="S10" s="6" t="s">
        <v>192</v>
      </c>
    </row>
    <row r="11" spans="1:19" ht="196.35" customHeight="1" x14ac:dyDescent="0.2">
      <c r="A11" s="24" t="s">
        <v>64</v>
      </c>
      <c r="B11" s="4" t="s">
        <v>60</v>
      </c>
      <c r="C11" s="4" t="s">
        <v>55</v>
      </c>
      <c r="D11" s="4" t="s">
        <v>65</v>
      </c>
      <c r="E11" s="4" t="s">
        <v>55</v>
      </c>
      <c r="F11" s="4" t="s">
        <v>0</v>
      </c>
      <c r="G11" s="4" t="s">
        <v>56</v>
      </c>
      <c r="H11" s="4" t="s">
        <v>0</v>
      </c>
      <c r="I11" s="4" t="s">
        <v>57</v>
      </c>
      <c r="J11" s="4" t="s">
        <v>58</v>
      </c>
      <c r="K11" s="5" t="s">
        <v>0</v>
      </c>
      <c r="L11" s="5">
        <v>83</v>
      </c>
      <c r="M11" s="5" t="s">
        <v>0</v>
      </c>
      <c r="N11" s="5">
        <f t="shared" si="0"/>
        <v>83</v>
      </c>
      <c r="O11" s="5" t="s">
        <v>0</v>
      </c>
      <c r="P11" s="5">
        <f t="shared" si="1"/>
        <v>83</v>
      </c>
      <c r="Q11" s="22" t="s">
        <v>194</v>
      </c>
      <c r="R11" s="22" t="s">
        <v>193</v>
      </c>
      <c r="S11" s="6" t="s">
        <v>192</v>
      </c>
    </row>
    <row r="12" spans="1:19" ht="196.35" customHeight="1" x14ac:dyDescent="0.2">
      <c r="A12" s="37" t="s">
        <v>315</v>
      </c>
      <c r="B12" s="4" t="s">
        <v>60</v>
      </c>
      <c r="C12" s="4" t="s">
        <v>55</v>
      </c>
      <c r="D12" s="4" t="s">
        <v>195</v>
      </c>
      <c r="E12" s="4" t="s">
        <v>55</v>
      </c>
      <c r="F12" s="4" t="s">
        <v>0</v>
      </c>
      <c r="G12" s="4" t="s">
        <v>56</v>
      </c>
      <c r="H12" s="4" t="s">
        <v>0</v>
      </c>
      <c r="I12" s="4" t="s">
        <v>57</v>
      </c>
      <c r="J12" s="4" t="s">
        <v>58</v>
      </c>
      <c r="K12" s="5"/>
      <c r="L12" s="5">
        <v>0</v>
      </c>
      <c r="M12" s="5"/>
      <c r="N12" s="5">
        <f t="shared" si="0"/>
        <v>0</v>
      </c>
      <c r="O12" s="5"/>
      <c r="P12" s="5">
        <f t="shared" si="1"/>
        <v>0</v>
      </c>
      <c r="Q12" s="6" t="s">
        <v>194</v>
      </c>
      <c r="R12" s="6" t="s">
        <v>193</v>
      </c>
      <c r="S12" s="6" t="s">
        <v>192</v>
      </c>
    </row>
    <row r="13" spans="1:19" ht="196.35" customHeight="1" x14ac:dyDescent="0.2">
      <c r="A13" s="37" t="s">
        <v>316</v>
      </c>
      <c r="B13" s="4" t="s">
        <v>60</v>
      </c>
      <c r="C13" s="4" t="s">
        <v>55</v>
      </c>
      <c r="D13" s="4" t="s">
        <v>312</v>
      </c>
      <c r="E13" s="4" t="s">
        <v>55</v>
      </c>
      <c r="F13" s="4" t="s">
        <v>0</v>
      </c>
      <c r="G13" s="4" t="s">
        <v>56</v>
      </c>
      <c r="H13" s="4" t="s">
        <v>0</v>
      </c>
      <c r="I13" s="4" t="s">
        <v>57</v>
      </c>
      <c r="J13" s="4" t="s">
        <v>58</v>
      </c>
      <c r="K13" s="5" t="s">
        <v>0</v>
      </c>
      <c r="L13" s="5">
        <v>28</v>
      </c>
      <c r="M13" s="5" t="s">
        <v>0</v>
      </c>
      <c r="N13" s="5">
        <f t="shared" si="0"/>
        <v>28</v>
      </c>
      <c r="O13" s="5" t="s">
        <v>0</v>
      </c>
      <c r="P13" s="5">
        <f t="shared" si="1"/>
        <v>28</v>
      </c>
      <c r="Q13" s="6" t="s">
        <v>194</v>
      </c>
      <c r="R13" s="6" t="s">
        <v>193</v>
      </c>
      <c r="S13" s="6" t="s">
        <v>192</v>
      </c>
    </row>
    <row r="14" spans="1:19" ht="196.35" customHeight="1" x14ac:dyDescent="0.2">
      <c r="A14" s="37" t="s">
        <v>318</v>
      </c>
      <c r="B14" s="4" t="s">
        <v>60</v>
      </c>
      <c r="C14" s="4" t="s">
        <v>55</v>
      </c>
      <c r="D14" s="4" t="s">
        <v>314</v>
      </c>
      <c r="E14" s="4" t="s">
        <v>55</v>
      </c>
      <c r="F14" s="4" t="s">
        <v>0</v>
      </c>
      <c r="G14" s="4" t="s">
        <v>56</v>
      </c>
      <c r="H14" s="4" t="s">
        <v>0</v>
      </c>
      <c r="I14" s="4" t="s">
        <v>57</v>
      </c>
      <c r="J14" s="4" t="s">
        <v>58</v>
      </c>
      <c r="K14" s="5" t="s">
        <v>0</v>
      </c>
      <c r="L14" s="5">
        <v>22</v>
      </c>
      <c r="M14" s="5" t="s">
        <v>0</v>
      </c>
      <c r="N14" s="5">
        <f t="shared" si="0"/>
        <v>22</v>
      </c>
      <c r="O14" s="5" t="s">
        <v>0</v>
      </c>
      <c r="P14" s="5">
        <v>573</v>
      </c>
      <c r="Q14" s="6" t="s">
        <v>194</v>
      </c>
      <c r="R14" s="6" t="s">
        <v>193</v>
      </c>
      <c r="S14" s="6" t="s">
        <v>192</v>
      </c>
    </row>
    <row r="15" spans="1:19" ht="409.6" customHeight="1" x14ac:dyDescent="0.2">
      <c r="A15" s="24" t="s">
        <v>66</v>
      </c>
      <c r="B15" s="4" t="s">
        <v>67</v>
      </c>
      <c r="C15" s="4" t="s">
        <v>68</v>
      </c>
      <c r="D15" s="4" t="s">
        <v>69</v>
      </c>
      <c r="E15" s="4" t="s">
        <v>55</v>
      </c>
      <c r="F15" s="4" t="s">
        <v>0</v>
      </c>
      <c r="G15" s="4" t="s">
        <v>56</v>
      </c>
      <c r="H15" s="4" t="s">
        <v>0</v>
      </c>
      <c r="I15" s="4" t="s">
        <v>57</v>
      </c>
      <c r="J15" s="4" t="s">
        <v>58</v>
      </c>
      <c r="K15" s="5">
        <v>2400</v>
      </c>
      <c r="L15" s="5" t="s">
        <v>0</v>
      </c>
      <c r="M15" s="5">
        <f>K15</f>
        <v>2400</v>
      </c>
      <c r="N15" s="5" t="s">
        <v>0</v>
      </c>
      <c r="O15" s="5">
        <f>M15</f>
        <v>2400</v>
      </c>
      <c r="P15" s="5" t="s">
        <v>0</v>
      </c>
      <c r="Q15" s="22" t="s">
        <v>194</v>
      </c>
      <c r="R15" s="22" t="s">
        <v>193</v>
      </c>
      <c r="S15" s="6" t="s">
        <v>192</v>
      </c>
    </row>
    <row r="16" spans="1:19" ht="409.5" customHeight="1" x14ac:dyDescent="0.2">
      <c r="A16" s="24" t="s">
        <v>197</v>
      </c>
      <c r="B16" s="4" t="s">
        <v>67</v>
      </c>
      <c r="C16" s="4" t="s">
        <v>68</v>
      </c>
      <c r="D16" s="4" t="s">
        <v>69</v>
      </c>
      <c r="E16" s="23" t="s">
        <v>198</v>
      </c>
      <c r="F16" s="4" t="s">
        <v>0</v>
      </c>
      <c r="G16" s="4" t="s">
        <v>56</v>
      </c>
      <c r="H16" s="4" t="s">
        <v>0</v>
      </c>
      <c r="I16" s="4" t="s">
        <v>57</v>
      </c>
      <c r="J16" s="4" t="s">
        <v>58</v>
      </c>
      <c r="K16" s="5">
        <v>50</v>
      </c>
      <c r="L16" s="5" t="s">
        <v>0</v>
      </c>
      <c r="M16" s="5">
        <f t="shared" ref="M16:M31" si="2">K16</f>
        <v>50</v>
      </c>
      <c r="N16" s="5" t="s">
        <v>0</v>
      </c>
      <c r="O16" s="5">
        <f t="shared" ref="O16:O31" si="3">M16</f>
        <v>50</v>
      </c>
      <c r="P16" s="5" t="s">
        <v>0</v>
      </c>
      <c r="Q16" s="22" t="s">
        <v>194</v>
      </c>
      <c r="R16" s="22" t="s">
        <v>193</v>
      </c>
      <c r="S16" s="6" t="s">
        <v>192</v>
      </c>
    </row>
    <row r="17" spans="1:21" ht="409.5" customHeight="1" x14ac:dyDescent="0.2">
      <c r="A17" s="24" t="s">
        <v>76</v>
      </c>
      <c r="B17" s="4" t="s">
        <v>67</v>
      </c>
      <c r="C17" s="4" t="s">
        <v>68</v>
      </c>
      <c r="D17" s="4" t="s">
        <v>69</v>
      </c>
      <c r="E17" s="23" t="s">
        <v>77</v>
      </c>
      <c r="F17" s="4" t="s">
        <v>0</v>
      </c>
      <c r="G17" s="4" t="s">
        <v>56</v>
      </c>
      <c r="H17" s="4" t="s">
        <v>0</v>
      </c>
      <c r="I17" s="4" t="s">
        <v>57</v>
      </c>
      <c r="J17" s="4" t="s">
        <v>58</v>
      </c>
      <c r="K17" s="5">
        <v>306</v>
      </c>
      <c r="L17" s="5" t="s">
        <v>0</v>
      </c>
      <c r="M17" s="5">
        <f t="shared" si="2"/>
        <v>306</v>
      </c>
      <c r="N17" s="5" t="s">
        <v>0</v>
      </c>
      <c r="O17" s="5">
        <f t="shared" si="3"/>
        <v>306</v>
      </c>
      <c r="P17" s="5" t="s">
        <v>0</v>
      </c>
      <c r="Q17" s="22" t="s">
        <v>194</v>
      </c>
      <c r="R17" s="22" t="s">
        <v>193</v>
      </c>
      <c r="S17" s="6" t="s">
        <v>192</v>
      </c>
    </row>
    <row r="18" spans="1:21" ht="409.5" customHeight="1" x14ac:dyDescent="0.2">
      <c r="A18" s="24" t="s">
        <v>74</v>
      </c>
      <c r="B18" s="4" t="s">
        <v>67</v>
      </c>
      <c r="C18" s="4" t="s">
        <v>68</v>
      </c>
      <c r="D18" s="4" t="s">
        <v>69</v>
      </c>
      <c r="E18" s="26" t="s">
        <v>75</v>
      </c>
      <c r="F18" s="17"/>
      <c r="G18" s="4" t="s">
        <v>56</v>
      </c>
      <c r="H18" s="4" t="s">
        <v>0</v>
      </c>
      <c r="I18" s="4" t="s">
        <v>57</v>
      </c>
      <c r="J18" s="4" t="s">
        <v>58</v>
      </c>
      <c r="K18" s="5">
        <v>200</v>
      </c>
      <c r="L18" s="5" t="s">
        <v>0</v>
      </c>
      <c r="M18" s="5">
        <f t="shared" si="2"/>
        <v>200</v>
      </c>
      <c r="N18" s="5" t="s">
        <v>0</v>
      </c>
      <c r="O18" s="5">
        <f t="shared" si="3"/>
        <v>200</v>
      </c>
      <c r="P18" s="5" t="s">
        <v>0</v>
      </c>
      <c r="Q18" s="22" t="s">
        <v>194</v>
      </c>
      <c r="R18" s="22" t="s">
        <v>193</v>
      </c>
      <c r="S18" s="6" t="s">
        <v>192</v>
      </c>
    </row>
    <row r="19" spans="1:21" ht="409.6" customHeight="1" x14ac:dyDescent="0.2">
      <c r="A19" s="24" t="s">
        <v>72</v>
      </c>
      <c r="B19" s="4" t="s">
        <v>67</v>
      </c>
      <c r="C19" s="4" t="s">
        <v>68</v>
      </c>
      <c r="D19" s="4" t="s">
        <v>69</v>
      </c>
      <c r="E19" s="4" t="s">
        <v>73</v>
      </c>
      <c r="F19" s="4" t="s">
        <v>0</v>
      </c>
      <c r="G19" s="4" t="s">
        <v>56</v>
      </c>
      <c r="H19" s="4" t="s">
        <v>0</v>
      </c>
      <c r="I19" s="4" t="s">
        <v>57</v>
      </c>
      <c r="J19" s="4" t="s">
        <v>58</v>
      </c>
      <c r="K19" s="5">
        <v>636</v>
      </c>
      <c r="L19" s="5" t="s">
        <v>0</v>
      </c>
      <c r="M19" s="5">
        <f t="shared" si="2"/>
        <v>636</v>
      </c>
      <c r="N19" s="5" t="s">
        <v>0</v>
      </c>
      <c r="O19" s="5">
        <f t="shared" si="3"/>
        <v>636</v>
      </c>
      <c r="P19" s="5" t="s">
        <v>0</v>
      </c>
      <c r="Q19" s="22" t="s">
        <v>194</v>
      </c>
      <c r="R19" s="22" t="s">
        <v>193</v>
      </c>
      <c r="S19" s="6" t="s">
        <v>192</v>
      </c>
    </row>
    <row r="20" spans="1:21" ht="409.5" customHeight="1" x14ac:dyDescent="0.2">
      <c r="A20" s="24" t="s">
        <v>70</v>
      </c>
      <c r="B20" s="4" t="s">
        <v>67</v>
      </c>
      <c r="C20" s="4" t="s">
        <v>68</v>
      </c>
      <c r="D20" s="4" t="s">
        <v>69</v>
      </c>
      <c r="E20" s="4" t="s">
        <v>71</v>
      </c>
      <c r="F20" s="4" t="s">
        <v>0</v>
      </c>
      <c r="G20" s="4" t="s">
        <v>56</v>
      </c>
      <c r="H20" s="4" t="s">
        <v>0</v>
      </c>
      <c r="I20" s="4" t="s">
        <v>57</v>
      </c>
      <c r="J20" s="4" t="s">
        <v>58</v>
      </c>
      <c r="K20" s="5">
        <v>150</v>
      </c>
      <c r="L20" s="5" t="s">
        <v>0</v>
      </c>
      <c r="M20" s="5">
        <f t="shared" si="2"/>
        <v>150</v>
      </c>
      <c r="N20" s="5" t="s">
        <v>0</v>
      </c>
      <c r="O20" s="5">
        <f t="shared" si="3"/>
        <v>150</v>
      </c>
      <c r="P20" s="5" t="s">
        <v>0</v>
      </c>
      <c r="Q20" s="22" t="s">
        <v>194</v>
      </c>
      <c r="R20" s="22" t="s">
        <v>193</v>
      </c>
      <c r="S20" s="6" t="s">
        <v>192</v>
      </c>
    </row>
    <row r="21" spans="1:21" ht="140.25" customHeight="1" x14ac:dyDescent="0.2">
      <c r="A21" s="24" t="s">
        <v>78</v>
      </c>
      <c r="B21" s="4" t="s">
        <v>60</v>
      </c>
      <c r="C21" s="4" t="s">
        <v>55</v>
      </c>
      <c r="D21" s="4" t="s">
        <v>61</v>
      </c>
      <c r="E21" s="4" t="s">
        <v>55</v>
      </c>
      <c r="F21" s="4" t="s">
        <v>0</v>
      </c>
      <c r="G21" s="4" t="s">
        <v>56</v>
      </c>
      <c r="H21" s="4" t="s">
        <v>0</v>
      </c>
      <c r="I21" s="4" t="s">
        <v>57</v>
      </c>
      <c r="J21" s="4" t="s">
        <v>58</v>
      </c>
      <c r="K21" s="5">
        <v>34</v>
      </c>
      <c r="L21" s="5" t="s">
        <v>0</v>
      </c>
      <c r="M21" s="5">
        <f t="shared" si="2"/>
        <v>34</v>
      </c>
      <c r="N21" s="5" t="s">
        <v>0</v>
      </c>
      <c r="O21" s="5">
        <f t="shared" si="3"/>
        <v>34</v>
      </c>
      <c r="P21" s="5" t="s">
        <v>0</v>
      </c>
      <c r="Q21" s="22" t="s">
        <v>194</v>
      </c>
      <c r="R21" s="22" t="s">
        <v>193</v>
      </c>
      <c r="S21" s="6" t="s">
        <v>192</v>
      </c>
    </row>
    <row r="22" spans="1:21" ht="140.25" customHeight="1" x14ac:dyDescent="0.2">
      <c r="A22" s="24" t="s">
        <v>79</v>
      </c>
      <c r="B22" s="4" t="s">
        <v>60</v>
      </c>
      <c r="C22" s="4" t="s">
        <v>55</v>
      </c>
      <c r="D22" s="4" t="s">
        <v>63</v>
      </c>
      <c r="E22" s="4" t="s">
        <v>55</v>
      </c>
      <c r="F22" s="4" t="s">
        <v>0</v>
      </c>
      <c r="G22" s="4" t="s">
        <v>56</v>
      </c>
      <c r="H22" s="4" t="s">
        <v>0</v>
      </c>
      <c r="I22" s="4" t="s">
        <v>57</v>
      </c>
      <c r="J22" s="4" t="s">
        <v>58</v>
      </c>
      <c r="K22" s="5">
        <v>34</v>
      </c>
      <c r="L22" s="5" t="s">
        <v>0</v>
      </c>
      <c r="M22" s="5">
        <f t="shared" si="2"/>
        <v>34</v>
      </c>
      <c r="N22" s="5" t="s">
        <v>0</v>
      </c>
      <c r="O22" s="5">
        <f t="shared" si="3"/>
        <v>34</v>
      </c>
      <c r="P22" s="5" t="s">
        <v>0</v>
      </c>
      <c r="Q22" s="22" t="s">
        <v>194</v>
      </c>
      <c r="R22" s="22" t="s">
        <v>193</v>
      </c>
      <c r="S22" s="6" t="s">
        <v>192</v>
      </c>
    </row>
    <row r="23" spans="1:21" ht="140.25" customHeight="1" x14ac:dyDescent="0.2">
      <c r="A23" s="24" t="s">
        <v>80</v>
      </c>
      <c r="B23" s="4" t="s">
        <v>60</v>
      </c>
      <c r="C23" s="4" t="s">
        <v>55</v>
      </c>
      <c r="D23" s="4" t="s">
        <v>65</v>
      </c>
      <c r="E23" s="4" t="s">
        <v>55</v>
      </c>
      <c r="F23" s="4" t="s">
        <v>0</v>
      </c>
      <c r="G23" s="4" t="s">
        <v>56</v>
      </c>
      <c r="H23" s="4" t="s">
        <v>0</v>
      </c>
      <c r="I23" s="4" t="s">
        <v>57</v>
      </c>
      <c r="J23" s="4" t="s">
        <v>58</v>
      </c>
      <c r="K23" s="5">
        <v>34</v>
      </c>
      <c r="L23" s="5" t="s">
        <v>0</v>
      </c>
      <c r="M23" s="5">
        <f t="shared" si="2"/>
        <v>34</v>
      </c>
      <c r="N23" s="5" t="s">
        <v>0</v>
      </c>
      <c r="O23" s="5">
        <f t="shared" si="3"/>
        <v>34</v>
      </c>
      <c r="P23" s="5" t="s">
        <v>0</v>
      </c>
      <c r="Q23" s="22" t="s">
        <v>194</v>
      </c>
      <c r="R23" s="22" t="s">
        <v>193</v>
      </c>
      <c r="S23" s="6" t="s">
        <v>192</v>
      </c>
    </row>
    <row r="24" spans="1:21" ht="409.5" customHeight="1" x14ac:dyDescent="0.2">
      <c r="A24" s="37" t="s">
        <v>317</v>
      </c>
      <c r="B24" s="4" t="s">
        <v>60</v>
      </c>
      <c r="C24" s="4" t="s">
        <v>55</v>
      </c>
      <c r="D24" s="4" t="s">
        <v>195</v>
      </c>
      <c r="E24" s="4" t="s">
        <v>55</v>
      </c>
      <c r="F24" s="4" t="s">
        <v>0</v>
      </c>
      <c r="G24" s="4" t="s">
        <v>56</v>
      </c>
      <c r="H24" s="4" t="s">
        <v>0</v>
      </c>
      <c r="I24" s="4" t="s">
        <v>57</v>
      </c>
      <c r="J24" s="4" t="s">
        <v>58</v>
      </c>
      <c r="K24" s="5">
        <v>0</v>
      </c>
      <c r="L24" s="5" t="s">
        <v>0</v>
      </c>
      <c r="M24" s="5">
        <f t="shared" si="2"/>
        <v>0</v>
      </c>
      <c r="N24" s="5" t="s">
        <v>0</v>
      </c>
      <c r="O24" s="5">
        <f t="shared" si="3"/>
        <v>0</v>
      </c>
      <c r="P24" s="5" t="s">
        <v>0</v>
      </c>
      <c r="Q24" s="6" t="s">
        <v>194</v>
      </c>
      <c r="R24" s="6" t="s">
        <v>193</v>
      </c>
      <c r="S24" s="6" t="s">
        <v>192</v>
      </c>
    </row>
    <row r="25" spans="1:21" ht="140.25" customHeight="1" x14ac:dyDescent="0.2">
      <c r="A25" s="37" t="s">
        <v>311</v>
      </c>
      <c r="B25" s="4" t="s">
        <v>60</v>
      </c>
      <c r="C25" s="4" t="s">
        <v>55</v>
      </c>
      <c r="D25" s="4" t="s">
        <v>312</v>
      </c>
      <c r="E25" s="4" t="s">
        <v>55</v>
      </c>
      <c r="F25" s="4"/>
      <c r="G25" s="4" t="s">
        <v>56</v>
      </c>
      <c r="H25" s="4" t="s">
        <v>0</v>
      </c>
      <c r="I25" s="4" t="s">
        <v>57</v>
      </c>
      <c r="J25" s="4" t="s">
        <v>58</v>
      </c>
      <c r="K25" s="5">
        <v>28</v>
      </c>
      <c r="L25" s="5" t="s">
        <v>0</v>
      </c>
      <c r="M25" s="5">
        <f t="shared" si="2"/>
        <v>28</v>
      </c>
      <c r="N25" s="5" t="s">
        <v>0</v>
      </c>
      <c r="O25" s="5">
        <f t="shared" si="3"/>
        <v>28</v>
      </c>
      <c r="P25" s="5" t="s">
        <v>0</v>
      </c>
      <c r="Q25" s="6" t="s">
        <v>194</v>
      </c>
      <c r="R25" s="6" t="s">
        <v>193</v>
      </c>
      <c r="S25" s="6" t="s">
        <v>192</v>
      </c>
    </row>
    <row r="26" spans="1:21" ht="140.25" customHeight="1" x14ac:dyDescent="0.2">
      <c r="A26" s="37" t="s">
        <v>313</v>
      </c>
      <c r="B26" s="4" t="s">
        <v>60</v>
      </c>
      <c r="C26" s="4" t="s">
        <v>55</v>
      </c>
      <c r="D26" s="4" t="s">
        <v>314</v>
      </c>
      <c r="E26" s="4" t="s">
        <v>55</v>
      </c>
      <c r="F26" s="4"/>
      <c r="G26" s="43" t="s">
        <v>56</v>
      </c>
      <c r="H26" s="4" t="s">
        <v>0</v>
      </c>
      <c r="I26" s="4" t="s">
        <v>57</v>
      </c>
      <c r="J26" s="4" t="s">
        <v>58</v>
      </c>
      <c r="K26" s="5">
        <v>13</v>
      </c>
      <c r="L26" s="5" t="s">
        <v>0</v>
      </c>
      <c r="M26" s="5">
        <f t="shared" si="2"/>
        <v>13</v>
      </c>
      <c r="N26" s="5" t="s">
        <v>0</v>
      </c>
      <c r="O26" s="5">
        <f t="shared" si="3"/>
        <v>13</v>
      </c>
      <c r="P26" s="5" t="s">
        <v>0</v>
      </c>
      <c r="Q26" s="6" t="s">
        <v>194</v>
      </c>
      <c r="R26" s="6" t="s">
        <v>193</v>
      </c>
      <c r="S26" s="6" t="s">
        <v>192</v>
      </c>
    </row>
    <row r="27" spans="1:21" ht="409.5" x14ac:dyDescent="0.2">
      <c r="A27" s="37" t="s">
        <v>332</v>
      </c>
      <c r="B27" s="4" t="s">
        <v>290</v>
      </c>
      <c r="C27" s="4" t="s">
        <v>291</v>
      </c>
      <c r="D27" s="4" t="s">
        <v>292</v>
      </c>
      <c r="E27" s="4" t="s">
        <v>291</v>
      </c>
      <c r="F27" s="4"/>
      <c r="G27" s="4" t="s">
        <v>56</v>
      </c>
      <c r="H27" s="4"/>
      <c r="I27" s="4" t="s">
        <v>293</v>
      </c>
      <c r="J27" s="4" t="s">
        <v>294</v>
      </c>
      <c r="K27" s="5">
        <v>21</v>
      </c>
      <c r="L27" s="5"/>
      <c r="M27" s="5">
        <f t="shared" si="2"/>
        <v>21</v>
      </c>
      <c r="N27" s="5"/>
      <c r="O27" s="5">
        <f t="shared" si="3"/>
        <v>21</v>
      </c>
      <c r="P27" s="5"/>
      <c r="Q27" s="22" t="s">
        <v>296</v>
      </c>
      <c r="R27" s="29">
        <v>41967</v>
      </c>
      <c r="S27" s="6" t="s">
        <v>295</v>
      </c>
    </row>
    <row r="28" spans="1:21" ht="409.5" x14ac:dyDescent="0.2">
      <c r="A28" s="37" t="s">
        <v>333</v>
      </c>
      <c r="B28" s="4" t="s">
        <v>290</v>
      </c>
      <c r="C28" s="4" t="s">
        <v>291</v>
      </c>
      <c r="D28" s="4" t="s">
        <v>292</v>
      </c>
      <c r="E28" s="4" t="s">
        <v>291</v>
      </c>
      <c r="F28" s="4"/>
      <c r="G28" s="4" t="s">
        <v>56</v>
      </c>
      <c r="H28" s="4"/>
      <c r="I28" s="4" t="s">
        <v>293</v>
      </c>
      <c r="J28" s="4" t="s">
        <v>294</v>
      </c>
      <c r="K28" s="5">
        <v>5</v>
      </c>
      <c r="L28" s="5"/>
      <c r="M28" s="5">
        <f t="shared" si="2"/>
        <v>5</v>
      </c>
      <c r="N28" s="5"/>
      <c r="O28" s="5">
        <f t="shared" si="3"/>
        <v>5</v>
      </c>
      <c r="P28" s="5"/>
      <c r="Q28" s="22" t="s">
        <v>296</v>
      </c>
      <c r="R28" s="29">
        <v>41967</v>
      </c>
      <c r="S28" s="6" t="s">
        <v>295</v>
      </c>
    </row>
    <row r="29" spans="1:21" ht="409.5" customHeight="1" x14ac:dyDescent="0.2">
      <c r="A29" s="36" t="s">
        <v>305</v>
      </c>
      <c r="B29" s="4" t="s">
        <v>67</v>
      </c>
      <c r="C29" s="4" t="s">
        <v>68</v>
      </c>
      <c r="D29" s="4" t="s">
        <v>69</v>
      </c>
      <c r="E29" s="26" t="s">
        <v>306</v>
      </c>
      <c r="F29" s="33"/>
      <c r="G29" s="4" t="s">
        <v>56</v>
      </c>
      <c r="H29" s="4" t="s">
        <v>0</v>
      </c>
      <c r="I29" s="4" t="s">
        <v>57</v>
      </c>
      <c r="J29" s="4" t="s">
        <v>58</v>
      </c>
      <c r="K29" s="5">
        <v>0</v>
      </c>
      <c r="L29" s="5" t="s">
        <v>0</v>
      </c>
      <c r="M29" s="5">
        <f t="shared" si="2"/>
        <v>0</v>
      </c>
      <c r="N29" s="5" t="s">
        <v>0</v>
      </c>
      <c r="O29" s="5">
        <f t="shared" si="3"/>
        <v>0</v>
      </c>
      <c r="P29" s="5" t="s">
        <v>0</v>
      </c>
      <c r="Q29" s="22" t="s">
        <v>194</v>
      </c>
      <c r="R29" s="22" t="s">
        <v>193</v>
      </c>
      <c r="S29" s="6" t="s">
        <v>192</v>
      </c>
    </row>
    <row r="30" spans="1:21" ht="409.5" x14ac:dyDescent="0.2">
      <c r="A30" s="37" t="s">
        <v>303</v>
      </c>
      <c r="B30" s="4" t="s">
        <v>67</v>
      </c>
      <c r="C30" s="4" t="s">
        <v>68</v>
      </c>
      <c r="D30" s="4" t="s">
        <v>69</v>
      </c>
      <c r="E30" s="4" t="s">
        <v>304</v>
      </c>
      <c r="F30" s="4" t="s">
        <v>0</v>
      </c>
      <c r="G30" s="4" t="s">
        <v>56</v>
      </c>
      <c r="H30" s="4" t="s">
        <v>0</v>
      </c>
      <c r="I30" s="4" t="s">
        <v>57</v>
      </c>
      <c r="J30" s="4" t="s">
        <v>58</v>
      </c>
      <c r="K30" s="5">
        <v>1</v>
      </c>
      <c r="L30" s="5" t="s">
        <v>0</v>
      </c>
      <c r="M30" s="5">
        <f t="shared" si="2"/>
        <v>1</v>
      </c>
      <c r="N30" s="5" t="s">
        <v>0</v>
      </c>
      <c r="O30" s="5">
        <f t="shared" si="3"/>
        <v>1</v>
      </c>
      <c r="P30" s="5" t="s">
        <v>0</v>
      </c>
      <c r="Q30" s="6" t="s">
        <v>194</v>
      </c>
      <c r="R30" s="6" t="s">
        <v>193</v>
      </c>
      <c r="S30" s="6" t="s">
        <v>192</v>
      </c>
      <c r="U30">
        <f>550+760+5+1300+4400+300+10</f>
        <v>7325</v>
      </c>
    </row>
    <row r="31" spans="1:21" ht="409.5" customHeight="1" x14ac:dyDescent="0.2">
      <c r="A31" s="55" t="s">
        <v>307</v>
      </c>
      <c r="B31" s="4" t="s">
        <v>67</v>
      </c>
      <c r="C31" s="4" t="s">
        <v>68</v>
      </c>
      <c r="D31" s="4" t="s">
        <v>69</v>
      </c>
      <c r="E31" s="52" t="s">
        <v>308</v>
      </c>
      <c r="F31" s="52"/>
      <c r="G31" s="4" t="s">
        <v>56</v>
      </c>
      <c r="H31" s="4" t="s">
        <v>0</v>
      </c>
      <c r="I31" s="4" t="s">
        <v>57</v>
      </c>
      <c r="J31" s="4" t="s">
        <v>58</v>
      </c>
      <c r="K31" s="5">
        <v>0</v>
      </c>
      <c r="L31" s="5" t="s">
        <v>0</v>
      </c>
      <c r="M31" s="5">
        <f t="shared" si="2"/>
        <v>0</v>
      </c>
      <c r="N31" s="5" t="s">
        <v>0</v>
      </c>
      <c r="O31" s="5">
        <f t="shared" si="3"/>
        <v>0</v>
      </c>
      <c r="P31" s="5" t="s">
        <v>0</v>
      </c>
      <c r="Q31" s="6" t="s">
        <v>194</v>
      </c>
      <c r="R31" s="6" t="s">
        <v>193</v>
      </c>
      <c r="S31" s="6" t="s">
        <v>192</v>
      </c>
    </row>
  </sheetData>
  <mergeCells count="18">
    <mergeCell ref="F5:F6"/>
    <mergeCell ref="G5:G6"/>
    <mergeCell ref="H5:H6"/>
    <mergeCell ref="K5:L5"/>
    <mergeCell ref="M5:N5"/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workbookViewId="0">
      <selection activeCell="Q4" sqref="Q4"/>
    </sheetView>
  </sheetViews>
  <sheetFormatPr defaultRowHeight="12.75" x14ac:dyDescent="0.2"/>
  <cols>
    <col min="1" max="1" width="23" customWidth="1"/>
    <col min="2" max="2" width="22.5" customWidth="1"/>
    <col min="3" max="7" width="15" customWidth="1"/>
    <col min="8" max="8" width="30.1640625" customWidth="1"/>
    <col min="9" max="9" width="10.1640625" customWidth="1"/>
    <col min="10" max="10" width="12.33203125" customWidth="1"/>
    <col min="11" max="11" width="12.5" customWidth="1"/>
    <col min="12" max="12" width="13.1640625" customWidth="1"/>
    <col min="13" max="13" width="21.6640625" customWidth="1"/>
  </cols>
  <sheetData>
    <row r="1" spans="1:13" x14ac:dyDescent="0.2">
      <c r="A1" s="2" t="s">
        <v>0</v>
      </c>
    </row>
    <row r="2" spans="1:13" ht="31.15" customHeight="1" x14ac:dyDescent="0.2">
      <c r="A2" s="72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95.65" customHeight="1" x14ac:dyDescent="0.2">
      <c r="A3" s="78" t="s">
        <v>186</v>
      </c>
      <c r="B3" s="70" t="s">
        <v>18</v>
      </c>
      <c r="C3" s="70" t="s">
        <v>19</v>
      </c>
      <c r="D3" s="70"/>
      <c r="E3" s="70"/>
      <c r="F3" s="70" t="s">
        <v>20</v>
      </c>
      <c r="G3" s="70"/>
      <c r="H3" s="70" t="s">
        <v>82</v>
      </c>
      <c r="I3" s="70"/>
      <c r="J3" s="70" t="s">
        <v>83</v>
      </c>
      <c r="K3" s="70"/>
      <c r="L3" s="70"/>
      <c r="M3" s="70" t="s">
        <v>84</v>
      </c>
    </row>
    <row r="4" spans="1:13" ht="160.5" customHeight="1" x14ac:dyDescent="0.2">
      <c r="A4" s="79" t="s">
        <v>0</v>
      </c>
      <c r="B4" s="70" t="s">
        <v>0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56" t="s">
        <v>491</v>
      </c>
      <c r="K4" s="56" t="s">
        <v>489</v>
      </c>
      <c r="L4" s="56" t="s">
        <v>492</v>
      </c>
      <c r="M4" s="70" t="s">
        <v>0</v>
      </c>
    </row>
    <row r="5" spans="1:13" ht="160.5" customHeight="1" x14ac:dyDescent="0.2">
      <c r="A5" s="21" t="s">
        <v>334</v>
      </c>
      <c r="B5" s="4" t="s">
        <v>54</v>
      </c>
      <c r="C5" s="4" t="s">
        <v>335</v>
      </c>
      <c r="D5" s="4" t="s">
        <v>55</v>
      </c>
      <c r="E5" s="4"/>
      <c r="F5" s="4" t="s">
        <v>56</v>
      </c>
      <c r="G5" s="4"/>
      <c r="H5" s="4" t="s">
        <v>85</v>
      </c>
      <c r="I5" s="4" t="s">
        <v>86</v>
      </c>
      <c r="J5" s="5">
        <v>100</v>
      </c>
      <c r="K5" s="5">
        <v>100</v>
      </c>
      <c r="L5" s="5">
        <v>100</v>
      </c>
      <c r="M5" s="7">
        <v>5</v>
      </c>
    </row>
    <row r="6" spans="1:13" ht="160.5" customHeight="1" x14ac:dyDescent="0.2">
      <c r="A6" s="21" t="s">
        <v>334</v>
      </c>
      <c r="B6" s="4" t="s">
        <v>54</v>
      </c>
      <c r="C6" s="4" t="s">
        <v>335</v>
      </c>
      <c r="D6" s="4" t="s">
        <v>55</v>
      </c>
      <c r="E6" s="4"/>
      <c r="F6" s="4" t="s">
        <v>56</v>
      </c>
      <c r="G6" s="4"/>
      <c r="H6" s="4" t="s">
        <v>87</v>
      </c>
      <c r="I6" s="4" t="s">
        <v>86</v>
      </c>
      <c r="J6" s="5">
        <v>100</v>
      </c>
      <c r="K6" s="5">
        <v>100</v>
      </c>
      <c r="L6" s="5">
        <v>100</v>
      </c>
      <c r="M6" s="7">
        <v>5</v>
      </c>
    </row>
    <row r="7" spans="1:13" ht="160.5" customHeight="1" x14ac:dyDescent="0.2">
      <c r="A7" s="21" t="s">
        <v>334</v>
      </c>
      <c r="B7" s="4" t="s">
        <v>54</v>
      </c>
      <c r="C7" s="4" t="s">
        <v>335</v>
      </c>
      <c r="D7" s="4" t="s">
        <v>55</v>
      </c>
      <c r="E7" s="4"/>
      <c r="F7" s="4" t="s">
        <v>56</v>
      </c>
      <c r="G7" s="4"/>
      <c r="H7" s="4" t="s">
        <v>88</v>
      </c>
      <c r="I7" s="4" t="s">
        <v>86</v>
      </c>
      <c r="J7" s="5">
        <v>100</v>
      </c>
      <c r="K7" s="5">
        <v>100</v>
      </c>
      <c r="L7" s="5">
        <v>100</v>
      </c>
      <c r="M7" s="7">
        <v>5</v>
      </c>
    </row>
    <row r="8" spans="1:13" ht="160.5" customHeight="1" x14ac:dyDescent="0.2">
      <c r="A8" s="21" t="s">
        <v>334</v>
      </c>
      <c r="B8" s="4" t="s">
        <v>54</v>
      </c>
      <c r="C8" s="4" t="s">
        <v>335</v>
      </c>
      <c r="D8" s="4" t="s">
        <v>55</v>
      </c>
      <c r="E8" s="4"/>
      <c r="F8" s="4" t="s">
        <v>56</v>
      </c>
      <c r="G8" s="4"/>
      <c r="H8" s="4" t="s">
        <v>89</v>
      </c>
      <c r="I8" s="4" t="s">
        <v>86</v>
      </c>
      <c r="J8" s="5">
        <v>100</v>
      </c>
      <c r="K8" s="5">
        <v>100</v>
      </c>
      <c r="L8" s="5">
        <v>100</v>
      </c>
      <c r="M8" s="7">
        <v>5</v>
      </c>
    </row>
    <row r="9" spans="1:13" ht="160.5" customHeight="1" x14ac:dyDescent="0.2">
      <c r="A9" s="21" t="s">
        <v>334</v>
      </c>
      <c r="B9" s="4" t="s">
        <v>54</v>
      </c>
      <c r="C9" s="4" t="s">
        <v>335</v>
      </c>
      <c r="D9" s="4" t="s">
        <v>55</v>
      </c>
      <c r="E9" s="4"/>
      <c r="F9" s="4" t="s">
        <v>56</v>
      </c>
      <c r="G9" s="4"/>
      <c r="H9" s="4" t="s">
        <v>90</v>
      </c>
      <c r="I9" s="4" t="s">
        <v>86</v>
      </c>
      <c r="J9" s="5">
        <v>100</v>
      </c>
      <c r="K9" s="5">
        <v>100</v>
      </c>
      <c r="L9" s="5">
        <v>100</v>
      </c>
      <c r="M9" s="7">
        <v>5</v>
      </c>
    </row>
    <row r="10" spans="1:13" ht="160.5" customHeight="1" x14ac:dyDescent="0.2">
      <c r="A10" s="21" t="s">
        <v>334</v>
      </c>
      <c r="B10" s="4" t="s">
        <v>54</v>
      </c>
      <c r="C10" s="4" t="s">
        <v>335</v>
      </c>
      <c r="D10" s="4" t="s">
        <v>55</v>
      </c>
      <c r="E10" s="4"/>
      <c r="F10" s="4" t="s">
        <v>56</v>
      </c>
      <c r="G10" s="4"/>
      <c r="H10" s="4" t="s">
        <v>297</v>
      </c>
      <c r="I10" s="4" t="s">
        <v>86</v>
      </c>
      <c r="J10" s="5">
        <v>0</v>
      </c>
      <c r="K10" s="5">
        <v>0</v>
      </c>
      <c r="L10" s="5">
        <v>0</v>
      </c>
      <c r="M10" s="7">
        <v>5</v>
      </c>
    </row>
    <row r="11" spans="1:13" ht="110.25" customHeight="1" x14ac:dyDescent="0.2">
      <c r="A11" s="4" t="s">
        <v>59</v>
      </c>
      <c r="B11" s="4" t="s">
        <v>60</v>
      </c>
      <c r="C11" s="4" t="s">
        <v>61</v>
      </c>
      <c r="D11" s="4" t="s">
        <v>55</v>
      </c>
      <c r="E11" s="4" t="s">
        <v>0</v>
      </c>
      <c r="F11" s="4" t="s">
        <v>56</v>
      </c>
      <c r="G11" s="4" t="s">
        <v>0</v>
      </c>
      <c r="H11" s="4" t="s">
        <v>85</v>
      </c>
      <c r="I11" s="4" t="s">
        <v>86</v>
      </c>
      <c r="J11" s="5">
        <v>100</v>
      </c>
      <c r="K11" s="5">
        <v>100</v>
      </c>
      <c r="L11" s="5">
        <v>100</v>
      </c>
      <c r="M11" s="7">
        <v>5</v>
      </c>
    </row>
    <row r="12" spans="1:13" ht="380.85" customHeight="1" x14ac:dyDescent="0.2">
      <c r="A12" s="4" t="s">
        <v>59</v>
      </c>
      <c r="B12" s="4" t="s">
        <v>60</v>
      </c>
      <c r="C12" s="4" t="s">
        <v>61</v>
      </c>
      <c r="D12" s="4" t="s">
        <v>55</v>
      </c>
      <c r="E12" s="4" t="s">
        <v>0</v>
      </c>
      <c r="F12" s="4" t="s">
        <v>56</v>
      </c>
      <c r="G12" s="4" t="s">
        <v>0</v>
      </c>
      <c r="H12" s="4" t="s">
        <v>87</v>
      </c>
      <c r="I12" s="4" t="s">
        <v>86</v>
      </c>
      <c r="J12" s="5">
        <v>100</v>
      </c>
      <c r="K12" s="5">
        <v>100</v>
      </c>
      <c r="L12" s="5">
        <v>100</v>
      </c>
      <c r="M12" s="7">
        <v>5</v>
      </c>
    </row>
    <row r="13" spans="1:13" ht="81.599999999999994" customHeight="1" x14ac:dyDescent="0.2">
      <c r="A13" s="4" t="s">
        <v>59</v>
      </c>
      <c r="B13" s="4" t="s">
        <v>60</v>
      </c>
      <c r="C13" s="4" t="s">
        <v>61</v>
      </c>
      <c r="D13" s="4" t="s">
        <v>55</v>
      </c>
      <c r="E13" s="4" t="s">
        <v>0</v>
      </c>
      <c r="F13" s="4" t="s">
        <v>56</v>
      </c>
      <c r="G13" s="4" t="s">
        <v>0</v>
      </c>
      <c r="H13" s="4" t="s">
        <v>88</v>
      </c>
      <c r="I13" s="4" t="s">
        <v>86</v>
      </c>
      <c r="J13" s="5">
        <v>100</v>
      </c>
      <c r="K13" s="5">
        <v>100</v>
      </c>
      <c r="L13" s="5">
        <v>100</v>
      </c>
      <c r="M13" s="7">
        <v>5</v>
      </c>
    </row>
    <row r="14" spans="1:13" ht="35.25" customHeight="1" x14ac:dyDescent="0.2">
      <c r="A14" s="4" t="s">
        <v>59</v>
      </c>
      <c r="B14" s="4" t="s">
        <v>60</v>
      </c>
      <c r="C14" s="4" t="s">
        <v>61</v>
      </c>
      <c r="D14" s="4" t="s">
        <v>55</v>
      </c>
      <c r="E14" s="4" t="s">
        <v>0</v>
      </c>
      <c r="F14" s="4" t="s">
        <v>56</v>
      </c>
      <c r="G14" s="4" t="s">
        <v>0</v>
      </c>
      <c r="H14" s="4" t="s">
        <v>89</v>
      </c>
      <c r="I14" s="4" t="s">
        <v>86</v>
      </c>
      <c r="J14" s="5">
        <v>100</v>
      </c>
      <c r="K14" s="5">
        <v>100</v>
      </c>
      <c r="L14" s="5">
        <v>100</v>
      </c>
      <c r="M14" s="7">
        <v>5</v>
      </c>
    </row>
    <row r="15" spans="1:13" ht="35.25" customHeight="1" x14ac:dyDescent="0.2">
      <c r="A15" s="4" t="s">
        <v>59</v>
      </c>
      <c r="B15" s="4" t="s">
        <v>60</v>
      </c>
      <c r="C15" s="4" t="s">
        <v>61</v>
      </c>
      <c r="D15" s="4" t="s">
        <v>55</v>
      </c>
      <c r="E15" s="4" t="s">
        <v>0</v>
      </c>
      <c r="F15" s="4" t="s">
        <v>56</v>
      </c>
      <c r="G15" s="4" t="s">
        <v>0</v>
      </c>
      <c r="H15" s="4" t="s">
        <v>90</v>
      </c>
      <c r="I15" s="4" t="s">
        <v>86</v>
      </c>
      <c r="J15" s="5">
        <v>100</v>
      </c>
      <c r="K15" s="5">
        <v>100</v>
      </c>
      <c r="L15" s="5">
        <v>100</v>
      </c>
      <c r="M15" s="7">
        <v>5</v>
      </c>
    </row>
    <row r="16" spans="1:13" ht="57.95" customHeight="1" x14ac:dyDescent="0.2">
      <c r="A16" s="4" t="s">
        <v>62</v>
      </c>
      <c r="B16" s="4" t="s">
        <v>60</v>
      </c>
      <c r="C16" s="4" t="s">
        <v>63</v>
      </c>
      <c r="D16" s="4" t="s">
        <v>55</v>
      </c>
      <c r="E16" s="4" t="s">
        <v>0</v>
      </c>
      <c r="F16" s="4" t="s">
        <v>56</v>
      </c>
      <c r="G16" s="4" t="s">
        <v>0</v>
      </c>
      <c r="H16" s="4" t="s">
        <v>85</v>
      </c>
      <c r="I16" s="4" t="s">
        <v>86</v>
      </c>
      <c r="J16" s="5">
        <v>100</v>
      </c>
      <c r="K16" s="5">
        <v>100</v>
      </c>
      <c r="L16" s="5">
        <v>100</v>
      </c>
      <c r="M16" s="7">
        <v>5</v>
      </c>
    </row>
    <row r="17" spans="1:13" ht="380.85" customHeight="1" x14ac:dyDescent="0.2">
      <c r="A17" s="4" t="s">
        <v>62</v>
      </c>
      <c r="B17" s="4" t="s">
        <v>60</v>
      </c>
      <c r="C17" s="4" t="s">
        <v>63</v>
      </c>
      <c r="D17" s="4" t="s">
        <v>55</v>
      </c>
      <c r="E17" s="4" t="s">
        <v>0</v>
      </c>
      <c r="F17" s="4" t="s">
        <v>56</v>
      </c>
      <c r="G17" s="4" t="s">
        <v>0</v>
      </c>
      <c r="H17" s="4" t="s">
        <v>87</v>
      </c>
      <c r="I17" s="4" t="s">
        <v>86</v>
      </c>
      <c r="J17" s="5">
        <v>100</v>
      </c>
      <c r="K17" s="5">
        <v>100</v>
      </c>
      <c r="L17" s="5">
        <v>100</v>
      </c>
      <c r="M17" s="7">
        <v>5</v>
      </c>
    </row>
    <row r="18" spans="1:13" ht="81.599999999999994" customHeight="1" x14ac:dyDescent="0.2">
      <c r="A18" s="4" t="s">
        <v>62</v>
      </c>
      <c r="B18" s="4" t="s">
        <v>60</v>
      </c>
      <c r="C18" s="4" t="s">
        <v>63</v>
      </c>
      <c r="D18" s="4" t="s">
        <v>55</v>
      </c>
      <c r="E18" s="4" t="s">
        <v>0</v>
      </c>
      <c r="F18" s="4" t="s">
        <v>56</v>
      </c>
      <c r="G18" s="4" t="s">
        <v>0</v>
      </c>
      <c r="H18" s="4" t="s">
        <v>88</v>
      </c>
      <c r="I18" s="4" t="s">
        <v>86</v>
      </c>
      <c r="J18" s="5">
        <v>100</v>
      </c>
      <c r="K18" s="5">
        <v>100</v>
      </c>
      <c r="L18" s="5">
        <v>100</v>
      </c>
      <c r="M18" s="7">
        <v>5</v>
      </c>
    </row>
    <row r="19" spans="1:13" ht="35.25" customHeight="1" x14ac:dyDescent="0.2">
      <c r="A19" s="4" t="s">
        <v>62</v>
      </c>
      <c r="B19" s="4" t="s">
        <v>60</v>
      </c>
      <c r="C19" s="4" t="s">
        <v>63</v>
      </c>
      <c r="D19" s="4" t="s">
        <v>55</v>
      </c>
      <c r="E19" s="4" t="s">
        <v>0</v>
      </c>
      <c r="F19" s="4" t="s">
        <v>56</v>
      </c>
      <c r="G19" s="4" t="s">
        <v>0</v>
      </c>
      <c r="H19" s="4" t="s">
        <v>89</v>
      </c>
      <c r="I19" s="4" t="s">
        <v>86</v>
      </c>
      <c r="J19" s="5">
        <v>100</v>
      </c>
      <c r="K19" s="5">
        <v>100</v>
      </c>
      <c r="L19" s="5">
        <v>100</v>
      </c>
      <c r="M19" s="7">
        <v>5</v>
      </c>
    </row>
    <row r="20" spans="1:13" ht="35.25" customHeight="1" x14ac:dyDescent="0.2">
      <c r="A20" s="4" t="s">
        <v>62</v>
      </c>
      <c r="B20" s="4" t="s">
        <v>60</v>
      </c>
      <c r="C20" s="4" t="s">
        <v>63</v>
      </c>
      <c r="D20" s="4" t="s">
        <v>55</v>
      </c>
      <c r="E20" s="4" t="s">
        <v>0</v>
      </c>
      <c r="F20" s="4" t="s">
        <v>56</v>
      </c>
      <c r="G20" s="4" t="s">
        <v>0</v>
      </c>
      <c r="H20" s="4" t="s">
        <v>90</v>
      </c>
      <c r="I20" s="4" t="s">
        <v>86</v>
      </c>
      <c r="J20" s="5">
        <v>100</v>
      </c>
      <c r="K20" s="5">
        <v>100</v>
      </c>
      <c r="L20" s="5">
        <v>100</v>
      </c>
      <c r="M20" s="7">
        <v>5</v>
      </c>
    </row>
    <row r="21" spans="1:13" ht="57.95" customHeight="1" x14ac:dyDescent="0.2">
      <c r="A21" s="4" t="s">
        <v>64</v>
      </c>
      <c r="B21" s="4" t="s">
        <v>60</v>
      </c>
      <c r="C21" s="4" t="s">
        <v>65</v>
      </c>
      <c r="D21" s="4" t="s">
        <v>55</v>
      </c>
      <c r="E21" s="4" t="s">
        <v>0</v>
      </c>
      <c r="F21" s="4" t="s">
        <v>56</v>
      </c>
      <c r="G21" s="4" t="s">
        <v>0</v>
      </c>
      <c r="H21" s="4" t="s">
        <v>85</v>
      </c>
      <c r="I21" s="4" t="s">
        <v>86</v>
      </c>
      <c r="J21" s="5">
        <v>100</v>
      </c>
      <c r="K21" s="5">
        <v>100</v>
      </c>
      <c r="L21" s="5">
        <v>100</v>
      </c>
      <c r="M21" s="7">
        <v>5</v>
      </c>
    </row>
    <row r="22" spans="1:13" ht="380.85" customHeight="1" x14ac:dyDescent="0.2">
      <c r="A22" s="4" t="s">
        <v>64</v>
      </c>
      <c r="B22" s="4" t="s">
        <v>60</v>
      </c>
      <c r="C22" s="4" t="s">
        <v>65</v>
      </c>
      <c r="D22" s="4" t="s">
        <v>55</v>
      </c>
      <c r="E22" s="4" t="s">
        <v>0</v>
      </c>
      <c r="F22" s="4" t="s">
        <v>56</v>
      </c>
      <c r="G22" s="4" t="s">
        <v>0</v>
      </c>
      <c r="H22" s="4" t="s">
        <v>87</v>
      </c>
      <c r="I22" s="4" t="s">
        <v>86</v>
      </c>
      <c r="J22" s="5">
        <v>100</v>
      </c>
      <c r="K22" s="5">
        <v>100</v>
      </c>
      <c r="L22" s="5">
        <v>100</v>
      </c>
      <c r="M22" s="7">
        <v>5</v>
      </c>
    </row>
    <row r="23" spans="1:13" ht="81.599999999999994" customHeight="1" x14ac:dyDescent="0.2">
      <c r="A23" s="4" t="s">
        <v>64</v>
      </c>
      <c r="B23" s="4" t="s">
        <v>60</v>
      </c>
      <c r="C23" s="4" t="s">
        <v>65</v>
      </c>
      <c r="D23" s="4" t="s">
        <v>55</v>
      </c>
      <c r="E23" s="4" t="s">
        <v>0</v>
      </c>
      <c r="F23" s="4" t="s">
        <v>56</v>
      </c>
      <c r="G23" s="4" t="s">
        <v>0</v>
      </c>
      <c r="H23" s="4" t="s">
        <v>88</v>
      </c>
      <c r="I23" s="4" t="s">
        <v>86</v>
      </c>
      <c r="J23" s="5">
        <v>100</v>
      </c>
      <c r="K23" s="5">
        <v>100</v>
      </c>
      <c r="L23" s="5">
        <v>100</v>
      </c>
      <c r="M23" s="7">
        <v>5</v>
      </c>
    </row>
    <row r="24" spans="1:13" ht="35.25" customHeight="1" x14ac:dyDescent="0.2">
      <c r="A24" s="4" t="s">
        <v>64</v>
      </c>
      <c r="B24" s="4" t="s">
        <v>60</v>
      </c>
      <c r="C24" s="4" t="s">
        <v>65</v>
      </c>
      <c r="D24" s="4" t="s">
        <v>55</v>
      </c>
      <c r="E24" s="4" t="s">
        <v>0</v>
      </c>
      <c r="F24" s="4" t="s">
        <v>56</v>
      </c>
      <c r="G24" s="4" t="s">
        <v>0</v>
      </c>
      <c r="H24" s="4" t="s">
        <v>89</v>
      </c>
      <c r="I24" s="4" t="s">
        <v>86</v>
      </c>
      <c r="J24" s="5">
        <v>100</v>
      </c>
      <c r="K24" s="5">
        <v>100</v>
      </c>
      <c r="L24" s="5">
        <v>100</v>
      </c>
      <c r="M24" s="7">
        <v>5</v>
      </c>
    </row>
    <row r="25" spans="1:13" ht="35.25" customHeight="1" x14ac:dyDescent="0.2">
      <c r="A25" s="4" t="s">
        <v>64</v>
      </c>
      <c r="B25" s="4" t="s">
        <v>60</v>
      </c>
      <c r="C25" s="4" t="s">
        <v>65</v>
      </c>
      <c r="D25" s="4" t="s">
        <v>55</v>
      </c>
      <c r="E25" s="4" t="s">
        <v>0</v>
      </c>
      <c r="F25" s="4" t="s">
        <v>56</v>
      </c>
      <c r="G25" s="4" t="s">
        <v>0</v>
      </c>
      <c r="H25" s="4" t="s">
        <v>90</v>
      </c>
      <c r="I25" s="4" t="s">
        <v>86</v>
      </c>
      <c r="J25" s="5">
        <v>100</v>
      </c>
      <c r="K25" s="5">
        <v>100</v>
      </c>
      <c r="L25" s="5">
        <v>100</v>
      </c>
      <c r="M25" s="7">
        <v>5</v>
      </c>
    </row>
    <row r="26" spans="1:13" ht="57.95" customHeight="1" x14ac:dyDescent="0.2">
      <c r="A26" s="4" t="s">
        <v>66</v>
      </c>
      <c r="B26" s="4" t="s">
        <v>67</v>
      </c>
      <c r="C26" s="4" t="s">
        <v>69</v>
      </c>
      <c r="D26" s="4" t="s">
        <v>55</v>
      </c>
      <c r="E26" s="4" t="s">
        <v>0</v>
      </c>
      <c r="F26" s="4" t="s">
        <v>56</v>
      </c>
      <c r="G26" s="4" t="s">
        <v>0</v>
      </c>
      <c r="H26" s="4" t="s">
        <v>85</v>
      </c>
      <c r="I26" s="4" t="s">
        <v>86</v>
      </c>
      <c r="J26" s="5">
        <v>100</v>
      </c>
      <c r="K26" s="5">
        <v>100</v>
      </c>
      <c r="L26" s="5">
        <v>100</v>
      </c>
      <c r="M26" s="7">
        <v>5</v>
      </c>
    </row>
    <row r="27" spans="1:13" ht="380.85" customHeight="1" x14ac:dyDescent="0.2">
      <c r="A27" s="4" t="s">
        <v>66</v>
      </c>
      <c r="B27" s="4" t="s">
        <v>67</v>
      </c>
      <c r="C27" s="4" t="s">
        <v>69</v>
      </c>
      <c r="D27" s="4" t="s">
        <v>55</v>
      </c>
      <c r="E27" s="4" t="s">
        <v>0</v>
      </c>
      <c r="F27" s="4" t="s">
        <v>56</v>
      </c>
      <c r="G27" s="4" t="s">
        <v>0</v>
      </c>
      <c r="H27" s="4" t="s">
        <v>87</v>
      </c>
      <c r="I27" s="4" t="s">
        <v>86</v>
      </c>
      <c r="J27" s="5">
        <v>100</v>
      </c>
      <c r="K27" s="5">
        <v>100</v>
      </c>
      <c r="L27" s="5">
        <v>100</v>
      </c>
      <c r="M27" s="7">
        <v>5</v>
      </c>
    </row>
    <row r="28" spans="1:13" ht="81.599999999999994" customHeight="1" x14ac:dyDescent="0.2">
      <c r="A28" s="4" t="s">
        <v>66</v>
      </c>
      <c r="B28" s="4" t="s">
        <v>67</v>
      </c>
      <c r="C28" s="4" t="s">
        <v>69</v>
      </c>
      <c r="D28" s="4" t="s">
        <v>55</v>
      </c>
      <c r="E28" s="4" t="s">
        <v>0</v>
      </c>
      <c r="F28" s="4" t="s">
        <v>56</v>
      </c>
      <c r="G28" s="4" t="s">
        <v>0</v>
      </c>
      <c r="H28" s="4" t="s">
        <v>88</v>
      </c>
      <c r="I28" s="4" t="s">
        <v>86</v>
      </c>
      <c r="J28" s="5">
        <v>100</v>
      </c>
      <c r="K28" s="5">
        <v>100</v>
      </c>
      <c r="L28" s="5">
        <v>100</v>
      </c>
      <c r="M28" s="7">
        <v>5</v>
      </c>
    </row>
    <row r="29" spans="1:13" ht="35.25" customHeight="1" x14ac:dyDescent="0.2">
      <c r="A29" s="4" t="s">
        <v>66</v>
      </c>
      <c r="B29" s="4" t="s">
        <v>67</v>
      </c>
      <c r="C29" s="4" t="s">
        <v>69</v>
      </c>
      <c r="D29" s="4" t="s">
        <v>55</v>
      </c>
      <c r="E29" s="4" t="s">
        <v>0</v>
      </c>
      <c r="F29" s="4" t="s">
        <v>56</v>
      </c>
      <c r="G29" s="4" t="s">
        <v>0</v>
      </c>
      <c r="H29" s="4" t="s">
        <v>89</v>
      </c>
      <c r="I29" s="4" t="s">
        <v>86</v>
      </c>
      <c r="J29" s="5">
        <v>100</v>
      </c>
      <c r="K29" s="5">
        <v>100</v>
      </c>
      <c r="L29" s="5">
        <v>100</v>
      </c>
      <c r="M29" s="7">
        <v>5</v>
      </c>
    </row>
    <row r="30" spans="1:13" ht="35.25" customHeight="1" x14ac:dyDescent="0.2">
      <c r="A30" s="4" t="s">
        <v>66</v>
      </c>
      <c r="B30" s="4" t="s">
        <v>67</v>
      </c>
      <c r="C30" s="4" t="s">
        <v>69</v>
      </c>
      <c r="D30" s="4" t="s">
        <v>55</v>
      </c>
      <c r="E30" s="4" t="s">
        <v>0</v>
      </c>
      <c r="F30" s="4" t="s">
        <v>56</v>
      </c>
      <c r="G30" s="4" t="s">
        <v>0</v>
      </c>
      <c r="H30" s="4" t="s">
        <v>90</v>
      </c>
      <c r="I30" s="4" t="s">
        <v>86</v>
      </c>
      <c r="J30" s="5">
        <v>100</v>
      </c>
      <c r="K30" s="5">
        <v>100</v>
      </c>
      <c r="L30" s="5">
        <v>100</v>
      </c>
      <c r="M30" s="7">
        <v>5</v>
      </c>
    </row>
    <row r="31" spans="1:13" ht="57.95" customHeight="1" x14ac:dyDescent="0.2">
      <c r="A31" s="4" t="s">
        <v>70</v>
      </c>
      <c r="B31" s="4" t="s">
        <v>67</v>
      </c>
      <c r="C31" s="4" t="s">
        <v>69</v>
      </c>
      <c r="D31" s="4" t="s">
        <v>71</v>
      </c>
      <c r="E31" s="4" t="s">
        <v>0</v>
      </c>
      <c r="F31" s="4" t="s">
        <v>56</v>
      </c>
      <c r="G31" s="4" t="s">
        <v>0</v>
      </c>
      <c r="H31" s="4" t="s">
        <v>85</v>
      </c>
      <c r="I31" s="4" t="s">
        <v>86</v>
      </c>
      <c r="J31" s="5">
        <v>100</v>
      </c>
      <c r="K31" s="5">
        <v>100</v>
      </c>
      <c r="L31" s="5">
        <v>100</v>
      </c>
      <c r="M31" s="7">
        <v>5</v>
      </c>
    </row>
    <row r="32" spans="1:13" ht="380.85" customHeight="1" x14ac:dyDescent="0.2">
      <c r="A32" s="4" t="s">
        <v>70</v>
      </c>
      <c r="B32" s="4" t="s">
        <v>67</v>
      </c>
      <c r="C32" s="4" t="s">
        <v>69</v>
      </c>
      <c r="D32" s="4" t="s">
        <v>71</v>
      </c>
      <c r="E32" s="4" t="s">
        <v>0</v>
      </c>
      <c r="F32" s="4" t="s">
        <v>56</v>
      </c>
      <c r="G32" s="4" t="s">
        <v>0</v>
      </c>
      <c r="H32" s="4" t="s">
        <v>87</v>
      </c>
      <c r="I32" s="4" t="s">
        <v>86</v>
      </c>
      <c r="J32" s="5">
        <v>100</v>
      </c>
      <c r="K32" s="5">
        <v>100</v>
      </c>
      <c r="L32" s="5">
        <v>100</v>
      </c>
      <c r="M32" s="7">
        <v>5</v>
      </c>
    </row>
    <row r="33" spans="1:13" ht="81.599999999999994" customHeight="1" x14ac:dyDescent="0.2">
      <c r="A33" s="4" t="s">
        <v>70</v>
      </c>
      <c r="B33" s="4" t="s">
        <v>67</v>
      </c>
      <c r="C33" s="4" t="s">
        <v>69</v>
      </c>
      <c r="D33" s="4" t="s">
        <v>71</v>
      </c>
      <c r="E33" s="4" t="s">
        <v>0</v>
      </c>
      <c r="F33" s="4" t="s">
        <v>56</v>
      </c>
      <c r="G33" s="4" t="s">
        <v>0</v>
      </c>
      <c r="H33" s="4" t="s">
        <v>88</v>
      </c>
      <c r="I33" s="4" t="s">
        <v>86</v>
      </c>
      <c r="J33" s="5">
        <v>100</v>
      </c>
      <c r="K33" s="5">
        <v>100</v>
      </c>
      <c r="L33" s="5">
        <v>100</v>
      </c>
      <c r="M33" s="7">
        <v>5</v>
      </c>
    </row>
    <row r="34" spans="1:13" ht="35.25" customHeight="1" x14ac:dyDescent="0.2">
      <c r="A34" s="4" t="s">
        <v>70</v>
      </c>
      <c r="B34" s="4" t="s">
        <v>67</v>
      </c>
      <c r="C34" s="4" t="s">
        <v>69</v>
      </c>
      <c r="D34" s="4" t="s">
        <v>71</v>
      </c>
      <c r="E34" s="4" t="s">
        <v>0</v>
      </c>
      <c r="F34" s="4" t="s">
        <v>56</v>
      </c>
      <c r="G34" s="4" t="s">
        <v>0</v>
      </c>
      <c r="H34" s="4" t="s">
        <v>89</v>
      </c>
      <c r="I34" s="4" t="s">
        <v>86</v>
      </c>
      <c r="J34" s="5">
        <v>100</v>
      </c>
      <c r="K34" s="5">
        <v>100</v>
      </c>
      <c r="L34" s="5">
        <v>100</v>
      </c>
      <c r="M34" s="7">
        <v>5</v>
      </c>
    </row>
    <row r="35" spans="1:13" ht="35.25" customHeight="1" x14ac:dyDescent="0.2">
      <c r="A35" s="4" t="s">
        <v>70</v>
      </c>
      <c r="B35" s="4" t="s">
        <v>67</v>
      </c>
      <c r="C35" s="4" t="s">
        <v>69</v>
      </c>
      <c r="D35" s="4" t="s">
        <v>71</v>
      </c>
      <c r="E35" s="4" t="s">
        <v>0</v>
      </c>
      <c r="F35" s="4" t="s">
        <v>56</v>
      </c>
      <c r="G35" s="4" t="s">
        <v>0</v>
      </c>
      <c r="H35" s="4" t="s">
        <v>90</v>
      </c>
      <c r="I35" s="4" t="s">
        <v>86</v>
      </c>
      <c r="J35" s="5">
        <v>100</v>
      </c>
      <c r="K35" s="5">
        <v>100</v>
      </c>
      <c r="L35" s="5">
        <v>100</v>
      </c>
      <c r="M35" s="7">
        <v>5</v>
      </c>
    </row>
    <row r="36" spans="1:13" ht="57.95" customHeight="1" x14ac:dyDescent="0.2">
      <c r="A36" s="4" t="s">
        <v>72</v>
      </c>
      <c r="B36" s="4" t="s">
        <v>67</v>
      </c>
      <c r="C36" s="4" t="s">
        <v>69</v>
      </c>
      <c r="D36" s="4" t="s">
        <v>73</v>
      </c>
      <c r="E36" s="4" t="s">
        <v>0</v>
      </c>
      <c r="F36" s="4" t="s">
        <v>56</v>
      </c>
      <c r="G36" s="4" t="s">
        <v>0</v>
      </c>
      <c r="H36" s="4" t="s">
        <v>85</v>
      </c>
      <c r="I36" s="4" t="s">
        <v>86</v>
      </c>
      <c r="J36" s="5">
        <v>100</v>
      </c>
      <c r="K36" s="5">
        <v>100</v>
      </c>
      <c r="L36" s="5">
        <v>100</v>
      </c>
      <c r="M36" s="7">
        <v>5</v>
      </c>
    </row>
    <row r="37" spans="1:13" ht="380.85" customHeight="1" x14ac:dyDescent="0.2">
      <c r="A37" s="4" t="s">
        <v>72</v>
      </c>
      <c r="B37" s="4" t="s">
        <v>67</v>
      </c>
      <c r="C37" s="4" t="s">
        <v>69</v>
      </c>
      <c r="D37" s="4" t="s">
        <v>73</v>
      </c>
      <c r="E37" s="4" t="s">
        <v>0</v>
      </c>
      <c r="F37" s="4" t="s">
        <v>56</v>
      </c>
      <c r="G37" s="4" t="s">
        <v>0</v>
      </c>
      <c r="H37" s="4" t="s">
        <v>87</v>
      </c>
      <c r="I37" s="4" t="s">
        <v>86</v>
      </c>
      <c r="J37" s="5">
        <v>100</v>
      </c>
      <c r="K37" s="5">
        <v>100</v>
      </c>
      <c r="L37" s="5">
        <v>100</v>
      </c>
      <c r="M37" s="7">
        <v>5</v>
      </c>
    </row>
    <row r="38" spans="1:13" ht="81.599999999999994" customHeight="1" x14ac:dyDescent="0.2">
      <c r="A38" s="4" t="s">
        <v>72</v>
      </c>
      <c r="B38" s="4" t="s">
        <v>67</v>
      </c>
      <c r="C38" s="4" t="s">
        <v>69</v>
      </c>
      <c r="D38" s="4" t="s">
        <v>73</v>
      </c>
      <c r="E38" s="4" t="s">
        <v>0</v>
      </c>
      <c r="F38" s="4" t="s">
        <v>56</v>
      </c>
      <c r="G38" s="4" t="s">
        <v>0</v>
      </c>
      <c r="H38" s="4" t="s">
        <v>88</v>
      </c>
      <c r="I38" s="4" t="s">
        <v>86</v>
      </c>
      <c r="J38" s="5">
        <v>100</v>
      </c>
      <c r="K38" s="5">
        <v>100</v>
      </c>
      <c r="L38" s="5">
        <v>100</v>
      </c>
      <c r="M38" s="7">
        <v>5</v>
      </c>
    </row>
    <row r="39" spans="1:13" ht="35.25" customHeight="1" x14ac:dyDescent="0.2">
      <c r="A39" s="4" t="s">
        <v>72</v>
      </c>
      <c r="B39" s="4" t="s">
        <v>67</v>
      </c>
      <c r="C39" s="4" t="s">
        <v>69</v>
      </c>
      <c r="D39" s="4" t="s">
        <v>73</v>
      </c>
      <c r="E39" s="4" t="s">
        <v>0</v>
      </c>
      <c r="F39" s="4" t="s">
        <v>56</v>
      </c>
      <c r="G39" s="4" t="s">
        <v>0</v>
      </c>
      <c r="H39" s="4" t="s">
        <v>89</v>
      </c>
      <c r="I39" s="4" t="s">
        <v>86</v>
      </c>
      <c r="J39" s="5">
        <v>100</v>
      </c>
      <c r="K39" s="5">
        <v>100</v>
      </c>
      <c r="L39" s="5">
        <v>100</v>
      </c>
      <c r="M39" s="7">
        <v>5</v>
      </c>
    </row>
    <row r="40" spans="1:13" ht="35.25" customHeight="1" x14ac:dyDescent="0.2">
      <c r="A40" s="4" t="s">
        <v>72</v>
      </c>
      <c r="B40" s="4" t="s">
        <v>67</v>
      </c>
      <c r="C40" s="4" t="s">
        <v>69</v>
      </c>
      <c r="D40" s="4" t="s">
        <v>73</v>
      </c>
      <c r="E40" s="4" t="s">
        <v>0</v>
      </c>
      <c r="F40" s="4" t="s">
        <v>56</v>
      </c>
      <c r="G40" s="4" t="s">
        <v>0</v>
      </c>
      <c r="H40" s="4" t="s">
        <v>90</v>
      </c>
      <c r="I40" s="4" t="s">
        <v>86</v>
      </c>
      <c r="J40" s="5">
        <v>100</v>
      </c>
      <c r="K40" s="5">
        <v>100</v>
      </c>
      <c r="L40" s="5">
        <v>100</v>
      </c>
      <c r="M40" s="7">
        <v>5</v>
      </c>
    </row>
    <row r="41" spans="1:13" ht="57.95" customHeight="1" x14ac:dyDescent="0.2">
      <c r="A41" s="4" t="s">
        <v>74</v>
      </c>
      <c r="B41" s="4" t="s">
        <v>67</v>
      </c>
      <c r="C41" s="4" t="s">
        <v>69</v>
      </c>
      <c r="D41" s="4" t="s">
        <v>75</v>
      </c>
      <c r="E41" s="4" t="s">
        <v>0</v>
      </c>
      <c r="F41" s="4" t="s">
        <v>56</v>
      </c>
      <c r="G41" s="4" t="s">
        <v>0</v>
      </c>
      <c r="H41" s="4" t="s">
        <v>85</v>
      </c>
      <c r="I41" s="4" t="s">
        <v>86</v>
      </c>
      <c r="J41" s="5">
        <v>100</v>
      </c>
      <c r="K41" s="5">
        <v>100</v>
      </c>
      <c r="L41" s="5">
        <v>100</v>
      </c>
      <c r="M41" s="7">
        <v>5</v>
      </c>
    </row>
    <row r="42" spans="1:13" ht="380.85" customHeight="1" x14ac:dyDescent="0.2">
      <c r="A42" s="4" t="s">
        <v>74</v>
      </c>
      <c r="B42" s="4" t="s">
        <v>67</v>
      </c>
      <c r="C42" s="4" t="s">
        <v>69</v>
      </c>
      <c r="D42" s="4" t="s">
        <v>75</v>
      </c>
      <c r="E42" s="4" t="s">
        <v>0</v>
      </c>
      <c r="F42" s="4" t="s">
        <v>56</v>
      </c>
      <c r="G42" s="4" t="s">
        <v>0</v>
      </c>
      <c r="H42" s="4" t="s">
        <v>87</v>
      </c>
      <c r="I42" s="4" t="s">
        <v>86</v>
      </c>
      <c r="J42" s="5">
        <v>100</v>
      </c>
      <c r="K42" s="5">
        <v>100</v>
      </c>
      <c r="L42" s="5">
        <v>100</v>
      </c>
      <c r="M42" s="7">
        <v>5</v>
      </c>
    </row>
    <row r="43" spans="1:13" ht="81.599999999999994" customHeight="1" x14ac:dyDescent="0.2">
      <c r="A43" s="4" t="s">
        <v>74</v>
      </c>
      <c r="B43" s="4" t="s">
        <v>67</v>
      </c>
      <c r="C43" s="4" t="s">
        <v>69</v>
      </c>
      <c r="D43" s="4" t="s">
        <v>75</v>
      </c>
      <c r="E43" s="4" t="s">
        <v>0</v>
      </c>
      <c r="F43" s="4" t="s">
        <v>56</v>
      </c>
      <c r="G43" s="4" t="s">
        <v>0</v>
      </c>
      <c r="H43" s="4" t="s">
        <v>88</v>
      </c>
      <c r="I43" s="4" t="s">
        <v>86</v>
      </c>
      <c r="J43" s="5">
        <v>100</v>
      </c>
      <c r="K43" s="5">
        <v>100</v>
      </c>
      <c r="L43" s="5">
        <v>100</v>
      </c>
      <c r="M43" s="7">
        <v>5</v>
      </c>
    </row>
    <row r="44" spans="1:13" ht="35.25" customHeight="1" x14ac:dyDescent="0.2">
      <c r="A44" s="4" t="s">
        <v>74</v>
      </c>
      <c r="B44" s="4" t="s">
        <v>67</v>
      </c>
      <c r="C44" s="4" t="s">
        <v>69</v>
      </c>
      <c r="D44" s="4" t="s">
        <v>75</v>
      </c>
      <c r="E44" s="4" t="s">
        <v>0</v>
      </c>
      <c r="F44" s="4" t="s">
        <v>56</v>
      </c>
      <c r="G44" s="4" t="s">
        <v>0</v>
      </c>
      <c r="H44" s="4" t="s">
        <v>89</v>
      </c>
      <c r="I44" s="4" t="s">
        <v>86</v>
      </c>
      <c r="J44" s="5">
        <v>100</v>
      </c>
      <c r="K44" s="5">
        <v>100</v>
      </c>
      <c r="L44" s="5">
        <v>100</v>
      </c>
      <c r="M44" s="7">
        <v>5</v>
      </c>
    </row>
    <row r="45" spans="1:13" ht="35.25" customHeight="1" x14ac:dyDescent="0.2">
      <c r="A45" s="4" t="s">
        <v>74</v>
      </c>
      <c r="B45" s="4" t="s">
        <v>67</v>
      </c>
      <c r="C45" s="4" t="s">
        <v>69</v>
      </c>
      <c r="D45" s="4" t="s">
        <v>75</v>
      </c>
      <c r="E45" s="4" t="s">
        <v>0</v>
      </c>
      <c r="F45" s="4" t="s">
        <v>56</v>
      </c>
      <c r="G45" s="4" t="s">
        <v>0</v>
      </c>
      <c r="H45" s="4" t="s">
        <v>90</v>
      </c>
      <c r="I45" s="4" t="s">
        <v>86</v>
      </c>
      <c r="J45" s="5">
        <v>100</v>
      </c>
      <c r="K45" s="5">
        <v>100</v>
      </c>
      <c r="L45" s="5">
        <v>100</v>
      </c>
      <c r="M45" s="7">
        <v>5</v>
      </c>
    </row>
    <row r="46" spans="1:13" ht="57.95" customHeight="1" x14ac:dyDescent="0.2">
      <c r="A46" s="4" t="s">
        <v>76</v>
      </c>
      <c r="B46" s="4" t="s">
        <v>67</v>
      </c>
      <c r="C46" s="4" t="s">
        <v>69</v>
      </c>
      <c r="D46" s="4" t="s">
        <v>77</v>
      </c>
      <c r="E46" s="4" t="s">
        <v>0</v>
      </c>
      <c r="F46" s="4" t="s">
        <v>56</v>
      </c>
      <c r="G46" s="4" t="s">
        <v>0</v>
      </c>
      <c r="H46" s="4" t="s">
        <v>85</v>
      </c>
      <c r="I46" s="4" t="s">
        <v>86</v>
      </c>
      <c r="J46" s="5">
        <v>100</v>
      </c>
      <c r="K46" s="5">
        <v>100</v>
      </c>
      <c r="L46" s="5">
        <v>100</v>
      </c>
      <c r="M46" s="7">
        <v>5</v>
      </c>
    </row>
    <row r="47" spans="1:13" ht="380.85" customHeight="1" x14ac:dyDescent="0.2">
      <c r="A47" s="4" t="s">
        <v>76</v>
      </c>
      <c r="B47" s="4" t="s">
        <v>67</v>
      </c>
      <c r="C47" s="4" t="s">
        <v>69</v>
      </c>
      <c r="D47" s="4" t="s">
        <v>77</v>
      </c>
      <c r="E47" s="4" t="s">
        <v>0</v>
      </c>
      <c r="F47" s="4" t="s">
        <v>56</v>
      </c>
      <c r="G47" s="4" t="s">
        <v>0</v>
      </c>
      <c r="H47" s="4" t="s">
        <v>87</v>
      </c>
      <c r="I47" s="4" t="s">
        <v>86</v>
      </c>
      <c r="J47" s="5">
        <v>100</v>
      </c>
      <c r="K47" s="5">
        <v>100</v>
      </c>
      <c r="L47" s="5">
        <v>100</v>
      </c>
      <c r="M47" s="7">
        <v>5</v>
      </c>
    </row>
    <row r="48" spans="1:13" ht="81.599999999999994" customHeight="1" x14ac:dyDescent="0.2">
      <c r="A48" s="4" t="s">
        <v>76</v>
      </c>
      <c r="B48" s="4" t="s">
        <v>67</v>
      </c>
      <c r="C48" s="4" t="s">
        <v>69</v>
      </c>
      <c r="D48" s="4" t="s">
        <v>77</v>
      </c>
      <c r="E48" s="4" t="s">
        <v>0</v>
      </c>
      <c r="F48" s="4" t="s">
        <v>56</v>
      </c>
      <c r="G48" s="4" t="s">
        <v>0</v>
      </c>
      <c r="H48" s="4" t="s">
        <v>88</v>
      </c>
      <c r="I48" s="4" t="s">
        <v>86</v>
      </c>
      <c r="J48" s="5">
        <v>100</v>
      </c>
      <c r="K48" s="5">
        <v>100</v>
      </c>
      <c r="L48" s="5">
        <v>100</v>
      </c>
      <c r="M48" s="7">
        <v>5</v>
      </c>
    </row>
    <row r="49" spans="1:13" ht="35.25" customHeight="1" x14ac:dyDescent="0.2">
      <c r="A49" s="4" t="s">
        <v>76</v>
      </c>
      <c r="B49" s="4" t="s">
        <v>67</v>
      </c>
      <c r="C49" s="4" t="s">
        <v>69</v>
      </c>
      <c r="D49" s="4" t="s">
        <v>77</v>
      </c>
      <c r="E49" s="4" t="s">
        <v>0</v>
      </c>
      <c r="F49" s="4" t="s">
        <v>56</v>
      </c>
      <c r="G49" s="4" t="s">
        <v>0</v>
      </c>
      <c r="H49" s="4" t="s">
        <v>89</v>
      </c>
      <c r="I49" s="4" t="s">
        <v>86</v>
      </c>
      <c r="J49" s="5">
        <v>100</v>
      </c>
      <c r="K49" s="5">
        <v>100</v>
      </c>
      <c r="L49" s="5">
        <v>100</v>
      </c>
      <c r="M49" s="7">
        <v>5</v>
      </c>
    </row>
    <row r="50" spans="1:13" ht="35.25" customHeight="1" x14ac:dyDescent="0.2">
      <c r="A50" s="4" t="s">
        <v>76</v>
      </c>
      <c r="B50" s="4" t="s">
        <v>67</v>
      </c>
      <c r="C50" s="4" t="s">
        <v>69</v>
      </c>
      <c r="D50" s="4" t="s">
        <v>77</v>
      </c>
      <c r="E50" s="4" t="s">
        <v>0</v>
      </c>
      <c r="F50" s="4" t="s">
        <v>56</v>
      </c>
      <c r="G50" s="4" t="s">
        <v>0</v>
      </c>
      <c r="H50" s="4" t="s">
        <v>90</v>
      </c>
      <c r="I50" s="4" t="s">
        <v>86</v>
      </c>
      <c r="J50" s="5">
        <v>100</v>
      </c>
      <c r="K50" s="5">
        <v>100</v>
      </c>
      <c r="L50" s="5">
        <v>100</v>
      </c>
      <c r="M50" s="7">
        <v>5</v>
      </c>
    </row>
    <row r="51" spans="1:13" ht="35.25" customHeight="1" x14ac:dyDescent="0.2">
      <c r="A51" s="4" t="s">
        <v>197</v>
      </c>
      <c r="B51" s="4" t="s">
        <v>67</v>
      </c>
      <c r="C51" s="4" t="s">
        <v>69</v>
      </c>
      <c r="D51" s="4" t="s">
        <v>198</v>
      </c>
      <c r="E51" s="4"/>
      <c r="F51" s="4" t="s">
        <v>56</v>
      </c>
      <c r="G51" s="4"/>
      <c r="H51" s="4" t="s">
        <v>85</v>
      </c>
      <c r="I51" s="4" t="s">
        <v>86</v>
      </c>
      <c r="J51" s="5">
        <v>100</v>
      </c>
      <c r="K51" s="5">
        <v>100</v>
      </c>
      <c r="L51" s="5">
        <v>100</v>
      </c>
      <c r="M51" s="7">
        <v>5</v>
      </c>
    </row>
    <row r="52" spans="1:13" ht="35.25" customHeight="1" x14ac:dyDescent="0.2">
      <c r="A52" s="4" t="s">
        <v>197</v>
      </c>
      <c r="B52" s="4" t="s">
        <v>67</v>
      </c>
      <c r="C52" s="4" t="s">
        <v>69</v>
      </c>
      <c r="D52" s="4" t="s">
        <v>198</v>
      </c>
      <c r="E52" s="4"/>
      <c r="F52" s="4" t="s">
        <v>56</v>
      </c>
      <c r="G52" s="4"/>
      <c r="H52" s="4" t="s">
        <v>87</v>
      </c>
      <c r="I52" s="4" t="s">
        <v>86</v>
      </c>
      <c r="J52" s="5">
        <v>100</v>
      </c>
      <c r="K52" s="5">
        <v>100</v>
      </c>
      <c r="L52" s="5">
        <v>100</v>
      </c>
      <c r="M52" s="7">
        <v>5</v>
      </c>
    </row>
    <row r="53" spans="1:13" ht="35.25" customHeight="1" x14ac:dyDescent="0.2">
      <c r="A53" s="4" t="s">
        <v>197</v>
      </c>
      <c r="B53" s="4" t="s">
        <v>67</v>
      </c>
      <c r="C53" s="4" t="s">
        <v>69</v>
      </c>
      <c r="D53" s="4" t="s">
        <v>198</v>
      </c>
      <c r="E53" s="4"/>
      <c r="F53" s="4" t="s">
        <v>56</v>
      </c>
      <c r="G53" s="4"/>
      <c r="H53" s="4" t="s">
        <v>88</v>
      </c>
      <c r="I53" s="4" t="s">
        <v>86</v>
      </c>
      <c r="J53" s="5">
        <v>100</v>
      </c>
      <c r="K53" s="5">
        <v>100</v>
      </c>
      <c r="L53" s="5">
        <v>100</v>
      </c>
      <c r="M53" s="7">
        <v>5</v>
      </c>
    </row>
    <row r="54" spans="1:13" ht="35.25" customHeight="1" x14ac:dyDescent="0.2">
      <c r="A54" s="4" t="s">
        <v>197</v>
      </c>
      <c r="B54" s="4" t="s">
        <v>67</v>
      </c>
      <c r="C54" s="4" t="s">
        <v>69</v>
      </c>
      <c r="D54" s="4" t="s">
        <v>198</v>
      </c>
      <c r="E54" s="4"/>
      <c r="F54" s="4" t="s">
        <v>56</v>
      </c>
      <c r="G54" s="4"/>
      <c r="H54" s="4" t="s">
        <v>89</v>
      </c>
      <c r="I54" s="4" t="s">
        <v>86</v>
      </c>
      <c r="J54" s="5">
        <v>100</v>
      </c>
      <c r="K54" s="5">
        <v>100</v>
      </c>
      <c r="L54" s="5">
        <v>100</v>
      </c>
      <c r="M54" s="7">
        <v>5</v>
      </c>
    </row>
    <row r="55" spans="1:13" ht="35.25" customHeight="1" x14ac:dyDescent="0.2">
      <c r="A55" s="4" t="s">
        <v>197</v>
      </c>
      <c r="B55" s="4" t="s">
        <v>67</v>
      </c>
      <c r="C55" s="4" t="s">
        <v>69</v>
      </c>
      <c r="D55" s="4" t="s">
        <v>198</v>
      </c>
      <c r="E55" s="4"/>
      <c r="F55" s="4" t="s">
        <v>56</v>
      </c>
      <c r="G55" s="4"/>
      <c r="H55" s="4" t="s">
        <v>90</v>
      </c>
      <c r="I55" s="4" t="s">
        <v>86</v>
      </c>
      <c r="J55" s="5">
        <v>100</v>
      </c>
      <c r="K55" s="5">
        <v>100</v>
      </c>
      <c r="L55" s="5">
        <v>100</v>
      </c>
      <c r="M55" s="7">
        <v>5</v>
      </c>
    </row>
    <row r="56" spans="1:13" ht="57.95" customHeight="1" x14ac:dyDescent="0.2">
      <c r="A56" s="4" t="s">
        <v>78</v>
      </c>
      <c r="B56" s="4" t="s">
        <v>60</v>
      </c>
      <c r="C56" s="4" t="s">
        <v>61</v>
      </c>
      <c r="D56" s="4" t="s">
        <v>55</v>
      </c>
      <c r="E56" s="4" t="s">
        <v>0</v>
      </c>
      <c r="F56" s="4" t="s">
        <v>56</v>
      </c>
      <c r="G56" s="4" t="s">
        <v>0</v>
      </c>
      <c r="H56" s="4" t="s">
        <v>85</v>
      </c>
      <c r="I56" s="4" t="s">
        <v>86</v>
      </c>
      <c r="J56" s="5">
        <v>100</v>
      </c>
      <c r="K56" s="5">
        <v>100</v>
      </c>
      <c r="L56" s="5">
        <v>100</v>
      </c>
      <c r="M56" s="7">
        <v>5</v>
      </c>
    </row>
    <row r="57" spans="1:13" ht="380.85" customHeight="1" x14ac:dyDescent="0.2">
      <c r="A57" s="4" t="s">
        <v>78</v>
      </c>
      <c r="B57" s="4" t="s">
        <v>60</v>
      </c>
      <c r="C57" s="4" t="s">
        <v>61</v>
      </c>
      <c r="D57" s="4" t="s">
        <v>55</v>
      </c>
      <c r="E57" s="4" t="s">
        <v>0</v>
      </c>
      <c r="F57" s="4" t="s">
        <v>56</v>
      </c>
      <c r="G57" s="4" t="s">
        <v>0</v>
      </c>
      <c r="H57" s="4" t="s">
        <v>87</v>
      </c>
      <c r="I57" s="4" t="s">
        <v>86</v>
      </c>
      <c r="J57" s="5">
        <v>100</v>
      </c>
      <c r="K57" s="5">
        <v>100</v>
      </c>
      <c r="L57" s="5">
        <v>100</v>
      </c>
      <c r="M57" s="7">
        <v>5</v>
      </c>
    </row>
    <row r="58" spans="1:13" ht="81.599999999999994" customHeight="1" x14ac:dyDescent="0.2">
      <c r="A58" s="4" t="s">
        <v>78</v>
      </c>
      <c r="B58" s="4" t="s">
        <v>60</v>
      </c>
      <c r="C58" s="4" t="s">
        <v>61</v>
      </c>
      <c r="D58" s="4" t="s">
        <v>55</v>
      </c>
      <c r="E58" s="4" t="s">
        <v>0</v>
      </c>
      <c r="F58" s="4" t="s">
        <v>56</v>
      </c>
      <c r="G58" s="4" t="s">
        <v>0</v>
      </c>
      <c r="H58" s="4" t="s">
        <v>88</v>
      </c>
      <c r="I58" s="4" t="s">
        <v>86</v>
      </c>
      <c r="J58" s="5">
        <v>100</v>
      </c>
      <c r="K58" s="5">
        <v>100</v>
      </c>
      <c r="L58" s="5">
        <v>100</v>
      </c>
      <c r="M58" s="7">
        <v>5</v>
      </c>
    </row>
    <row r="59" spans="1:13" ht="35.25" customHeight="1" x14ac:dyDescent="0.2">
      <c r="A59" s="4" t="s">
        <v>78</v>
      </c>
      <c r="B59" s="4" t="s">
        <v>60</v>
      </c>
      <c r="C59" s="4" t="s">
        <v>61</v>
      </c>
      <c r="D59" s="4" t="s">
        <v>55</v>
      </c>
      <c r="E59" s="4" t="s">
        <v>0</v>
      </c>
      <c r="F59" s="4" t="s">
        <v>56</v>
      </c>
      <c r="G59" s="4" t="s">
        <v>0</v>
      </c>
      <c r="H59" s="4" t="s">
        <v>89</v>
      </c>
      <c r="I59" s="4" t="s">
        <v>86</v>
      </c>
      <c r="J59" s="5">
        <v>100</v>
      </c>
      <c r="K59" s="5">
        <v>100</v>
      </c>
      <c r="L59" s="5">
        <v>100</v>
      </c>
      <c r="M59" s="7">
        <v>5</v>
      </c>
    </row>
    <row r="60" spans="1:13" ht="35.25" customHeight="1" x14ac:dyDescent="0.2">
      <c r="A60" s="4" t="s">
        <v>78</v>
      </c>
      <c r="B60" s="4" t="s">
        <v>60</v>
      </c>
      <c r="C60" s="4" t="s">
        <v>61</v>
      </c>
      <c r="D60" s="4" t="s">
        <v>55</v>
      </c>
      <c r="E60" s="4" t="s">
        <v>0</v>
      </c>
      <c r="F60" s="4" t="s">
        <v>56</v>
      </c>
      <c r="G60" s="4" t="s">
        <v>0</v>
      </c>
      <c r="H60" s="4" t="s">
        <v>90</v>
      </c>
      <c r="I60" s="4" t="s">
        <v>86</v>
      </c>
      <c r="J60" s="5">
        <v>100</v>
      </c>
      <c r="K60" s="5">
        <v>100</v>
      </c>
      <c r="L60" s="5">
        <v>100</v>
      </c>
      <c r="M60" s="7">
        <v>5</v>
      </c>
    </row>
    <row r="61" spans="1:13" ht="57.95" customHeight="1" x14ac:dyDescent="0.2">
      <c r="A61" s="4" t="s">
        <v>79</v>
      </c>
      <c r="B61" s="4" t="s">
        <v>60</v>
      </c>
      <c r="C61" s="4" t="s">
        <v>63</v>
      </c>
      <c r="D61" s="4" t="s">
        <v>55</v>
      </c>
      <c r="E61" s="4" t="s">
        <v>0</v>
      </c>
      <c r="F61" s="4" t="s">
        <v>56</v>
      </c>
      <c r="G61" s="4" t="s">
        <v>0</v>
      </c>
      <c r="H61" s="4" t="s">
        <v>85</v>
      </c>
      <c r="I61" s="4" t="s">
        <v>86</v>
      </c>
      <c r="J61" s="5">
        <v>100</v>
      </c>
      <c r="K61" s="5">
        <v>100</v>
      </c>
      <c r="L61" s="5">
        <v>100</v>
      </c>
      <c r="M61" s="7">
        <v>5</v>
      </c>
    </row>
    <row r="62" spans="1:13" ht="380.85" customHeight="1" x14ac:dyDescent="0.2">
      <c r="A62" s="4" t="s">
        <v>79</v>
      </c>
      <c r="B62" s="4" t="s">
        <v>60</v>
      </c>
      <c r="C62" s="4" t="s">
        <v>63</v>
      </c>
      <c r="D62" s="4" t="s">
        <v>55</v>
      </c>
      <c r="E62" s="4" t="s">
        <v>0</v>
      </c>
      <c r="F62" s="4" t="s">
        <v>56</v>
      </c>
      <c r="G62" s="4" t="s">
        <v>0</v>
      </c>
      <c r="H62" s="4" t="s">
        <v>87</v>
      </c>
      <c r="I62" s="4" t="s">
        <v>86</v>
      </c>
      <c r="J62" s="5">
        <v>100</v>
      </c>
      <c r="K62" s="5">
        <v>100</v>
      </c>
      <c r="L62" s="5">
        <v>100</v>
      </c>
      <c r="M62" s="7">
        <v>5</v>
      </c>
    </row>
    <row r="63" spans="1:13" ht="81.599999999999994" customHeight="1" x14ac:dyDescent="0.2">
      <c r="A63" s="4" t="s">
        <v>79</v>
      </c>
      <c r="B63" s="4" t="s">
        <v>60</v>
      </c>
      <c r="C63" s="4" t="s">
        <v>63</v>
      </c>
      <c r="D63" s="4" t="s">
        <v>55</v>
      </c>
      <c r="E63" s="4" t="s">
        <v>0</v>
      </c>
      <c r="F63" s="4" t="s">
        <v>56</v>
      </c>
      <c r="G63" s="4" t="s">
        <v>0</v>
      </c>
      <c r="H63" s="4" t="s">
        <v>88</v>
      </c>
      <c r="I63" s="4" t="s">
        <v>86</v>
      </c>
      <c r="J63" s="5">
        <v>100</v>
      </c>
      <c r="K63" s="5">
        <v>100</v>
      </c>
      <c r="L63" s="5">
        <v>100</v>
      </c>
      <c r="M63" s="7">
        <v>5</v>
      </c>
    </row>
    <row r="64" spans="1:13" ht="35.25" customHeight="1" x14ac:dyDescent="0.2">
      <c r="A64" s="4" t="s">
        <v>79</v>
      </c>
      <c r="B64" s="4" t="s">
        <v>60</v>
      </c>
      <c r="C64" s="4" t="s">
        <v>63</v>
      </c>
      <c r="D64" s="4" t="s">
        <v>55</v>
      </c>
      <c r="E64" s="4" t="s">
        <v>0</v>
      </c>
      <c r="F64" s="4" t="s">
        <v>56</v>
      </c>
      <c r="G64" s="4" t="s">
        <v>0</v>
      </c>
      <c r="H64" s="4" t="s">
        <v>89</v>
      </c>
      <c r="I64" s="4" t="s">
        <v>86</v>
      </c>
      <c r="J64" s="5">
        <v>100</v>
      </c>
      <c r="K64" s="5">
        <v>100</v>
      </c>
      <c r="L64" s="5">
        <v>100</v>
      </c>
      <c r="M64" s="7">
        <v>5</v>
      </c>
    </row>
    <row r="65" spans="1:13" ht="35.25" customHeight="1" x14ac:dyDescent="0.2">
      <c r="A65" s="4" t="s">
        <v>79</v>
      </c>
      <c r="B65" s="4" t="s">
        <v>60</v>
      </c>
      <c r="C65" s="4" t="s">
        <v>63</v>
      </c>
      <c r="D65" s="4" t="s">
        <v>55</v>
      </c>
      <c r="E65" s="4" t="s">
        <v>0</v>
      </c>
      <c r="F65" s="4" t="s">
        <v>56</v>
      </c>
      <c r="G65" s="4" t="s">
        <v>0</v>
      </c>
      <c r="H65" s="4" t="s">
        <v>90</v>
      </c>
      <c r="I65" s="4" t="s">
        <v>86</v>
      </c>
      <c r="J65" s="5">
        <v>100</v>
      </c>
      <c r="K65" s="5">
        <v>100</v>
      </c>
      <c r="L65" s="5">
        <v>100</v>
      </c>
      <c r="M65" s="7">
        <v>5</v>
      </c>
    </row>
    <row r="66" spans="1:13" ht="57.95" customHeight="1" x14ac:dyDescent="0.2">
      <c r="A66" s="4" t="s">
        <v>80</v>
      </c>
      <c r="B66" s="4" t="s">
        <v>60</v>
      </c>
      <c r="C66" s="4" t="s">
        <v>65</v>
      </c>
      <c r="D66" s="4" t="s">
        <v>55</v>
      </c>
      <c r="E66" s="4" t="s">
        <v>0</v>
      </c>
      <c r="F66" s="4" t="s">
        <v>56</v>
      </c>
      <c r="G66" s="4" t="s">
        <v>0</v>
      </c>
      <c r="H66" s="4" t="s">
        <v>85</v>
      </c>
      <c r="I66" s="4" t="s">
        <v>86</v>
      </c>
      <c r="J66" s="5">
        <v>100</v>
      </c>
      <c r="K66" s="5">
        <v>100</v>
      </c>
      <c r="L66" s="5">
        <v>100</v>
      </c>
      <c r="M66" s="7">
        <v>5</v>
      </c>
    </row>
    <row r="67" spans="1:13" ht="380.85" customHeight="1" x14ac:dyDescent="0.2">
      <c r="A67" s="4" t="s">
        <v>80</v>
      </c>
      <c r="B67" s="4" t="s">
        <v>60</v>
      </c>
      <c r="C67" s="4" t="s">
        <v>65</v>
      </c>
      <c r="D67" s="4" t="s">
        <v>55</v>
      </c>
      <c r="E67" s="4" t="s">
        <v>0</v>
      </c>
      <c r="F67" s="4" t="s">
        <v>56</v>
      </c>
      <c r="G67" s="4" t="s">
        <v>0</v>
      </c>
      <c r="H67" s="4" t="s">
        <v>87</v>
      </c>
      <c r="I67" s="4" t="s">
        <v>86</v>
      </c>
      <c r="J67" s="5">
        <v>100</v>
      </c>
      <c r="K67" s="5">
        <v>100</v>
      </c>
      <c r="L67" s="5">
        <v>100</v>
      </c>
      <c r="M67" s="7">
        <v>5</v>
      </c>
    </row>
    <row r="68" spans="1:13" ht="81.599999999999994" customHeight="1" x14ac:dyDescent="0.2">
      <c r="A68" s="4" t="s">
        <v>80</v>
      </c>
      <c r="B68" s="4" t="s">
        <v>60</v>
      </c>
      <c r="C68" s="4" t="s">
        <v>65</v>
      </c>
      <c r="D68" s="4" t="s">
        <v>55</v>
      </c>
      <c r="E68" s="4" t="s">
        <v>0</v>
      </c>
      <c r="F68" s="4" t="s">
        <v>56</v>
      </c>
      <c r="G68" s="4" t="s">
        <v>0</v>
      </c>
      <c r="H68" s="4" t="s">
        <v>88</v>
      </c>
      <c r="I68" s="4" t="s">
        <v>86</v>
      </c>
      <c r="J68" s="5">
        <v>100</v>
      </c>
      <c r="K68" s="5">
        <v>100</v>
      </c>
      <c r="L68" s="5">
        <v>100</v>
      </c>
      <c r="M68" s="7">
        <v>5</v>
      </c>
    </row>
    <row r="69" spans="1:13" ht="35.25" customHeight="1" x14ac:dyDescent="0.2">
      <c r="A69" s="4" t="s">
        <v>80</v>
      </c>
      <c r="B69" s="4" t="s">
        <v>60</v>
      </c>
      <c r="C69" s="4" t="s">
        <v>65</v>
      </c>
      <c r="D69" s="4" t="s">
        <v>55</v>
      </c>
      <c r="E69" s="4" t="s">
        <v>0</v>
      </c>
      <c r="F69" s="4" t="s">
        <v>56</v>
      </c>
      <c r="G69" s="4" t="s">
        <v>0</v>
      </c>
      <c r="H69" s="4" t="s">
        <v>89</v>
      </c>
      <c r="I69" s="4" t="s">
        <v>86</v>
      </c>
      <c r="J69" s="5">
        <v>100</v>
      </c>
      <c r="K69" s="5">
        <v>100</v>
      </c>
      <c r="L69" s="5">
        <v>100</v>
      </c>
      <c r="M69" s="7">
        <v>5</v>
      </c>
    </row>
    <row r="70" spans="1:13" ht="35.25" customHeight="1" x14ac:dyDescent="0.2">
      <c r="A70" s="4" t="s">
        <v>80</v>
      </c>
      <c r="B70" s="4" t="s">
        <v>60</v>
      </c>
      <c r="C70" s="4" t="s">
        <v>65</v>
      </c>
      <c r="D70" s="4" t="s">
        <v>55</v>
      </c>
      <c r="E70" s="4" t="s">
        <v>0</v>
      </c>
      <c r="F70" s="4" t="s">
        <v>56</v>
      </c>
      <c r="G70" s="4" t="s">
        <v>0</v>
      </c>
      <c r="H70" s="4" t="s">
        <v>90</v>
      </c>
      <c r="I70" s="4" t="s">
        <v>86</v>
      </c>
      <c r="J70" s="5">
        <v>100</v>
      </c>
      <c r="K70" s="5">
        <v>100</v>
      </c>
      <c r="L70" s="5">
        <v>100</v>
      </c>
      <c r="M70" s="7">
        <v>5</v>
      </c>
    </row>
    <row r="71" spans="1:13" ht="35.25" customHeight="1" x14ac:dyDescent="0.2">
      <c r="A71" s="4" t="s">
        <v>305</v>
      </c>
      <c r="B71" s="4" t="s">
        <v>67</v>
      </c>
      <c r="C71" s="4" t="s">
        <v>69</v>
      </c>
      <c r="D71" s="26" t="s">
        <v>306</v>
      </c>
      <c r="E71" s="4"/>
      <c r="F71" s="4" t="s">
        <v>56</v>
      </c>
      <c r="G71" s="4"/>
      <c r="H71" s="4" t="s">
        <v>85</v>
      </c>
      <c r="I71" s="4" t="s">
        <v>86</v>
      </c>
      <c r="J71" s="5">
        <v>100</v>
      </c>
      <c r="K71" s="5">
        <v>100</v>
      </c>
      <c r="L71" s="5">
        <v>100</v>
      </c>
      <c r="M71" s="7">
        <v>5</v>
      </c>
    </row>
    <row r="72" spans="1:13" ht="35.25" customHeight="1" x14ac:dyDescent="0.2">
      <c r="A72" s="4" t="s">
        <v>305</v>
      </c>
      <c r="B72" s="4" t="s">
        <v>67</v>
      </c>
      <c r="C72" s="4" t="s">
        <v>69</v>
      </c>
      <c r="D72" s="26" t="s">
        <v>306</v>
      </c>
      <c r="E72" s="4"/>
      <c r="F72" s="4" t="s">
        <v>56</v>
      </c>
      <c r="G72" s="4"/>
      <c r="H72" s="4" t="s">
        <v>87</v>
      </c>
      <c r="I72" s="4" t="s">
        <v>86</v>
      </c>
      <c r="J72" s="5">
        <v>100</v>
      </c>
      <c r="K72" s="5">
        <v>100</v>
      </c>
      <c r="L72" s="5">
        <v>100</v>
      </c>
      <c r="M72" s="7">
        <v>5</v>
      </c>
    </row>
    <row r="73" spans="1:13" ht="35.25" customHeight="1" x14ac:dyDescent="0.2">
      <c r="A73" s="4" t="s">
        <v>305</v>
      </c>
      <c r="B73" s="4" t="s">
        <v>67</v>
      </c>
      <c r="C73" s="4" t="s">
        <v>69</v>
      </c>
      <c r="D73" s="26" t="s">
        <v>306</v>
      </c>
      <c r="E73" s="4"/>
      <c r="F73" s="4" t="s">
        <v>56</v>
      </c>
      <c r="G73" s="4"/>
      <c r="H73" s="4" t="s">
        <v>88</v>
      </c>
      <c r="I73" s="4" t="s">
        <v>86</v>
      </c>
      <c r="J73" s="5">
        <v>100</v>
      </c>
      <c r="K73" s="5">
        <v>100</v>
      </c>
      <c r="L73" s="5">
        <v>100</v>
      </c>
      <c r="M73" s="7">
        <v>5</v>
      </c>
    </row>
    <row r="74" spans="1:13" ht="35.25" customHeight="1" x14ac:dyDescent="0.2">
      <c r="A74" s="4" t="s">
        <v>305</v>
      </c>
      <c r="B74" s="4" t="s">
        <v>67</v>
      </c>
      <c r="C74" s="4" t="s">
        <v>69</v>
      </c>
      <c r="D74" s="26" t="s">
        <v>306</v>
      </c>
      <c r="E74" s="4"/>
      <c r="F74" s="4" t="s">
        <v>56</v>
      </c>
      <c r="G74" s="4"/>
      <c r="H74" s="4" t="s">
        <v>89</v>
      </c>
      <c r="I74" s="4" t="s">
        <v>86</v>
      </c>
      <c r="J74" s="5">
        <v>100</v>
      </c>
      <c r="K74" s="5">
        <v>100</v>
      </c>
      <c r="L74" s="5">
        <v>100</v>
      </c>
      <c r="M74" s="7">
        <v>5</v>
      </c>
    </row>
    <row r="75" spans="1:13" ht="35.25" customHeight="1" x14ac:dyDescent="0.2">
      <c r="A75" s="4" t="s">
        <v>305</v>
      </c>
      <c r="B75" s="4" t="s">
        <v>67</v>
      </c>
      <c r="C75" s="4" t="s">
        <v>69</v>
      </c>
      <c r="D75" s="26" t="s">
        <v>306</v>
      </c>
      <c r="E75" s="4"/>
      <c r="F75" s="4" t="s">
        <v>56</v>
      </c>
      <c r="G75" s="4"/>
      <c r="H75" s="4" t="s">
        <v>90</v>
      </c>
      <c r="I75" s="4" t="s">
        <v>86</v>
      </c>
      <c r="J75" s="5">
        <v>100</v>
      </c>
      <c r="K75" s="5">
        <v>100</v>
      </c>
      <c r="L75" s="5">
        <v>100</v>
      </c>
      <c r="M75" s="7">
        <v>5</v>
      </c>
    </row>
    <row r="76" spans="1:13" ht="35.25" customHeight="1" x14ac:dyDescent="0.2">
      <c r="A76" s="4" t="s">
        <v>307</v>
      </c>
      <c r="B76" s="4" t="s">
        <v>67</v>
      </c>
      <c r="C76" s="4" t="s">
        <v>69</v>
      </c>
      <c r="D76" s="26" t="s">
        <v>308</v>
      </c>
      <c r="E76" s="4"/>
      <c r="F76" s="4" t="s">
        <v>56</v>
      </c>
      <c r="G76" s="4"/>
      <c r="H76" s="4" t="s">
        <v>85</v>
      </c>
      <c r="I76" s="4" t="s">
        <v>86</v>
      </c>
      <c r="J76" s="5">
        <v>100</v>
      </c>
      <c r="K76" s="5">
        <v>100</v>
      </c>
      <c r="L76" s="5">
        <v>100</v>
      </c>
      <c r="M76" s="7">
        <v>5</v>
      </c>
    </row>
    <row r="77" spans="1:13" ht="35.25" customHeight="1" x14ac:dyDescent="0.2">
      <c r="A77" s="4" t="s">
        <v>307</v>
      </c>
      <c r="B77" s="4" t="s">
        <v>67</v>
      </c>
      <c r="C77" s="4" t="s">
        <v>69</v>
      </c>
      <c r="D77" s="26" t="s">
        <v>308</v>
      </c>
      <c r="E77" s="4"/>
      <c r="F77" s="4" t="s">
        <v>56</v>
      </c>
      <c r="G77" s="4"/>
      <c r="H77" s="4" t="s">
        <v>87</v>
      </c>
      <c r="I77" s="4" t="s">
        <v>86</v>
      </c>
      <c r="J77" s="5">
        <v>100</v>
      </c>
      <c r="K77" s="5">
        <v>100</v>
      </c>
      <c r="L77" s="5">
        <v>100</v>
      </c>
      <c r="M77" s="7">
        <v>5</v>
      </c>
    </row>
    <row r="78" spans="1:13" ht="35.25" customHeight="1" x14ac:dyDescent="0.2">
      <c r="A78" s="4" t="s">
        <v>307</v>
      </c>
      <c r="B78" s="4" t="s">
        <v>67</v>
      </c>
      <c r="C78" s="4" t="s">
        <v>69</v>
      </c>
      <c r="D78" s="26" t="s">
        <v>308</v>
      </c>
      <c r="E78" s="4"/>
      <c r="F78" s="4" t="s">
        <v>56</v>
      </c>
      <c r="G78" s="4"/>
      <c r="H78" s="4" t="s">
        <v>88</v>
      </c>
      <c r="I78" s="4" t="s">
        <v>86</v>
      </c>
      <c r="J78" s="5">
        <v>100</v>
      </c>
      <c r="K78" s="5">
        <v>100</v>
      </c>
      <c r="L78" s="5">
        <v>100</v>
      </c>
      <c r="M78" s="7">
        <v>5</v>
      </c>
    </row>
    <row r="79" spans="1:13" ht="35.25" customHeight="1" x14ac:dyDescent="0.2">
      <c r="A79" s="4" t="s">
        <v>307</v>
      </c>
      <c r="B79" s="4" t="s">
        <v>67</v>
      </c>
      <c r="C79" s="4" t="s">
        <v>69</v>
      </c>
      <c r="D79" s="26" t="s">
        <v>308</v>
      </c>
      <c r="E79" s="4"/>
      <c r="F79" s="4" t="s">
        <v>56</v>
      </c>
      <c r="G79" s="4"/>
      <c r="H79" s="4" t="s">
        <v>89</v>
      </c>
      <c r="I79" s="4" t="s">
        <v>86</v>
      </c>
      <c r="J79" s="5">
        <v>100</v>
      </c>
      <c r="K79" s="5">
        <v>100</v>
      </c>
      <c r="L79" s="5">
        <v>100</v>
      </c>
      <c r="M79" s="7">
        <v>5</v>
      </c>
    </row>
    <row r="80" spans="1:13" ht="35.25" customHeight="1" x14ac:dyDescent="0.2">
      <c r="A80" s="4" t="s">
        <v>307</v>
      </c>
      <c r="B80" s="4" t="s">
        <v>67</v>
      </c>
      <c r="C80" s="4" t="s">
        <v>69</v>
      </c>
      <c r="D80" s="26" t="s">
        <v>308</v>
      </c>
      <c r="E80" s="4"/>
      <c r="F80" s="4" t="s">
        <v>56</v>
      </c>
      <c r="G80" s="4"/>
      <c r="H80" s="4" t="s">
        <v>90</v>
      </c>
      <c r="I80" s="4" t="s">
        <v>86</v>
      </c>
      <c r="J80" s="5">
        <v>100</v>
      </c>
      <c r="K80" s="5">
        <v>100</v>
      </c>
      <c r="L80" s="5">
        <v>100</v>
      </c>
      <c r="M80" s="7">
        <v>5</v>
      </c>
    </row>
    <row r="81" spans="1:13" ht="35.25" customHeight="1" x14ac:dyDescent="0.2">
      <c r="A81" s="4" t="s">
        <v>303</v>
      </c>
      <c r="B81" s="4" t="s">
        <v>67</v>
      </c>
      <c r="C81" s="4" t="s">
        <v>69</v>
      </c>
      <c r="D81" s="4" t="s">
        <v>304</v>
      </c>
      <c r="E81" s="4"/>
      <c r="F81" s="4" t="s">
        <v>56</v>
      </c>
      <c r="G81" s="4"/>
      <c r="H81" s="4" t="s">
        <v>85</v>
      </c>
      <c r="I81" s="4" t="s">
        <v>86</v>
      </c>
      <c r="J81" s="5">
        <v>100</v>
      </c>
      <c r="K81" s="5">
        <v>100</v>
      </c>
      <c r="L81" s="5">
        <v>100</v>
      </c>
      <c r="M81" s="7">
        <v>5</v>
      </c>
    </row>
    <row r="82" spans="1:13" ht="35.25" customHeight="1" x14ac:dyDescent="0.2">
      <c r="A82" s="4" t="s">
        <v>303</v>
      </c>
      <c r="B82" s="4" t="s">
        <v>67</v>
      </c>
      <c r="C82" s="4" t="s">
        <v>69</v>
      </c>
      <c r="D82" s="4" t="s">
        <v>304</v>
      </c>
      <c r="E82" s="4"/>
      <c r="F82" s="4" t="s">
        <v>56</v>
      </c>
      <c r="G82" s="4"/>
      <c r="H82" s="4" t="s">
        <v>87</v>
      </c>
      <c r="I82" s="4" t="s">
        <v>86</v>
      </c>
      <c r="J82" s="5">
        <v>100</v>
      </c>
      <c r="K82" s="5">
        <v>100</v>
      </c>
      <c r="L82" s="5">
        <v>100</v>
      </c>
      <c r="M82" s="7">
        <v>5</v>
      </c>
    </row>
    <row r="83" spans="1:13" ht="35.25" customHeight="1" x14ac:dyDescent="0.2">
      <c r="A83" s="4" t="s">
        <v>303</v>
      </c>
      <c r="B83" s="4" t="s">
        <v>67</v>
      </c>
      <c r="C83" s="4" t="s">
        <v>69</v>
      </c>
      <c r="D83" s="4" t="s">
        <v>304</v>
      </c>
      <c r="E83" s="4"/>
      <c r="F83" s="4" t="s">
        <v>56</v>
      </c>
      <c r="G83" s="4"/>
      <c r="H83" s="4" t="s">
        <v>88</v>
      </c>
      <c r="I83" s="4" t="s">
        <v>86</v>
      </c>
      <c r="J83" s="5">
        <v>100</v>
      </c>
      <c r="K83" s="5">
        <v>100</v>
      </c>
      <c r="L83" s="5">
        <v>100</v>
      </c>
      <c r="M83" s="7">
        <v>5</v>
      </c>
    </row>
    <row r="84" spans="1:13" ht="35.25" customHeight="1" x14ac:dyDescent="0.2">
      <c r="A84" s="4" t="s">
        <v>303</v>
      </c>
      <c r="B84" s="4" t="s">
        <v>67</v>
      </c>
      <c r="C84" s="4" t="s">
        <v>69</v>
      </c>
      <c r="D84" s="4" t="s">
        <v>304</v>
      </c>
      <c r="E84" s="4"/>
      <c r="F84" s="4" t="s">
        <v>56</v>
      </c>
      <c r="G84" s="4"/>
      <c r="H84" s="4" t="s">
        <v>89</v>
      </c>
      <c r="I84" s="4" t="s">
        <v>86</v>
      </c>
      <c r="J84" s="5">
        <v>100</v>
      </c>
      <c r="K84" s="5">
        <v>100</v>
      </c>
      <c r="L84" s="5">
        <v>100</v>
      </c>
      <c r="M84" s="7">
        <v>5</v>
      </c>
    </row>
    <row r="85" spans="1:13" ht="35.25" customHeight="1" x14ac:dyDescent="0.2">
      <c r="A85" s="4" t="s">
        <v>303</v>
      </c>
      <c r="B85" s="4" t="s">
        <v>67</v>
      </c>
      <c r="C85" s="4" t="s">
        <v>69</v>
      </c>
      <c r="D85" s="4" t="s">
        <v>304</v>
      </c>
      <c r="E85" s="4"/>
      <c r="F85" s="4" t="s">
        <v>56</v>
      </c>
      <c r="G85" s="4"/>
      <c r="H85" s="4" t="s">
        <v>90</v>
      </c>
      <c r="I85" s="4" t="s">
        <v>86</v>
      </c>
      <c r="J85" s="5">
        <v>100</v>
      </c>
      <c r="K85" s="5">
        <v>100</v>
      </c>
      <c r="L85" s="5">
        <v>100</v>
      </c>
      <c r="M85" s="7">
        <v>5</v>
      </c>
    </row>
    <row r="86" spans="1:13" ht="409.5" x14ac:dyDescent="0.2">
      <c r="A86" s="37" t="s">
        <v>332</v>
      </c>
      <c r="B86" s="4" t="s">
        <v>290</v>
      </c>
      <c r="C86" s="4" t="s">
        <v>292</v>
      </c>
      <c r="D86" s="4" t="s">
        <v>291</v>
      </c>
      <c r="E86" s="30"/>
      <c r="F86" s="4" t="s">
        <v>56</v>
      </c>
      <c r="G86" s="30"/>
      <c r="H86" s="4" t="s">
        <v>85</v>
      </c>
      <c r="I86" s="4" t="s">
        <v>86</v>
      </c>
      <c r="J86" s="5">
        <v>100</v>
      </c>
      <c r="K86" s="5">
        <v>100</v>
      </c>
      <c r="L86" s="5">
        <v>100</v>
      </c>
      <c r="M86" s="7">
        <v>5</v>
      </c>
    </row>
    <row r="87" spans="1:13" ht="409.5" x14ac:dyDescent="0.2">
      <c r="A87" s="37" t="s">
        <v>332</v>
      </c>
      <c r="B87" s="4" t="s">
        <v>290</v>
      </c>
      <c r="C87" s="4" t="s">
        <v>292</v>
      </c>
      <c r="D87" s="4" t="s">
        <v>291</v>
      </c>
      <c r="E87" s="30"/>
      <c r="F87" s="4" t="s">
        <v>56</v>
      </c>
      <c r="G87" s="30"/>
      <c r="H87" s="4" t="s">
        <v>298</v>
      </c>
      <c r="I87" s="32" t="s">
        <v>300</v>
      </c>
      <c r="J87" s="5">
        <v>5</v>
      </c>
      <c r="K87" s="5">
        <v>5</v>
      </c>
      <c r="L87" s="5">
        <v>5</v>
      </c>
      <c r="M87" s="7">
        <v>5</v>
      </c>
    </row>
    <row r="88" spans="1:13" ht="409.5" x14ac:dyDescent="0.2">
      <c r="A88" s="37" t="s">
        <v>332</v>
      </c>
      <c r="B88" s="4" t="s">
        <v>290</v>
      </c>
      <c r="C88" s="4" t="s">
        <v>292</v>
      </c>
      <c r="D88" s="4" t="s">
        <v>291</v>
      </c>
      <c r="E88" s="30"/>
      <c r="F88" s="4" t="s">
        <v>56</v>
      </c>
      <c r="G88" s="30"/>
      <c r="H88" s="4" t="s">
        <v>301</v>
      </c>
      <c r="I88" s="31" t="s">
        <v>302</v>
      </c>
      <c r="J88" s="5">
        <v>0</v>
      </c>
      <c r="K88" s="5">
        <v>0</v>
      </c>
      <c r="L88" s="5">
        <v>0</v>
      </c>
      <c r="M88" s="7">
        <v>5</v>
      </c>
    </row>
    <row r="89" spans="1:13" ht="409.5" x14ac:dyDescent="0.2">
      <c r="A89" s="37" t="s">
        <v>332</v>
      </c>
      <c r="B89" s="4" t="s">
        <v>290</v>
      </c>
      <c r="C89" s="4" t="s">
        <v>292</v>
      </c>
      <c r="D89" s="4" t="s">
        <v>291</v>
      </c>
      <c r="E89" s="30"/>
      <c r="F89" s="4" t="s">
        <v>56</v>
      </c>
      <c r="G89" s="30"/>
      <c r="H89" s="4" t="s">
        <v>299</v>
      </c>
      <c r="I89" s="31" t="s">
        <v>86</v>
      </c>
      <c r="J89" s="5">
        <v>100</v>
      </c>
      <c r="K89" s="5">
        <v>100</v>
      </c>
      <c r="L89" s="5">
        <v>100</v>
      </c>
      <c r="M89" s="7">
        <v>5</v>
      </c>
    </row>
    <row r="90" spans="1:13" ht="409.5" x14ac:dyDescent="0.2">
      <c r="A90" s="37" t="s">
        <v>333</v>
      </c>
      <c r="B90" s="4" t="s">
        <v>290</v>
      </c>
      <c r="C90" s="4" t="s">
        <v>292</v>
      </c>
      <c r="D90" s="4" t="s">
        <v>291</v>
      </c>
      <c r="E90" s="30"/>
      <c r="F90" s="4" t="s">
        <v>56</v>
      </c>
      <c r="G90" s="30"/>
      <c r="H90" s="4" t="s">
        <v>85</v>
      </c>
      <c r="I90" s="4" t="s">
        <v>86</v>
      </c>
      <c r="J90" s="5">
        <v>100</v>
      </c>
      <c r="K90" s="5">
        <v>100</v>
      </c>
      <c r="L90" s="5">
        <v>100</v>
      </c>
      <c r="M90" s="7">
        <v>5</v>
      </c>
    </row>
    <row r="91" spans="1:13" ht="409.5" x14ac:dyDescent="0.2">
      <c r="A91" s="37" t="s">
        <v>333</v>
      </c>
      <c r="B91" s="4" t="s">
        <v>290</v>
      </c>
      <c r="C91" s="4" t="s">
        <v>292</v>
      </c>
      <c r="D91" s="4" t="s">
        <v>291</v>
      </c>
      <c r="E91" s="30"/>
      <c r="F91" s="4" t="s">
        <v>56</v>
      </c>
      <c r="G91" s="30"/>
      <c r="H91" s="4" t="s">
        <v>298</v>
      </c>
      <c r="I91" s="32" t="s">
        <v>300</v>
      </c>
      <c r="J91" s="5">
        <v>5</v>
      </c>
      <c r="K91" s="5">
        <v>5</v>
      </c>
      <c r="L91" s="5">
        <v>5</v>
      </c>
      <c r="M91" s="7">
        <v>5</v>
      </c>
    </row>
    <row r="92" spans="1:13" ht="409.5" x14ac:dyDescent="0.2">
      <c r="A92" s="37" t="s">
        <v>333</v>
      </c>
      <c r="B92" s="4" t="s">
        <v>290</v>
      </c>
      <c r="C92" s="4" t="s">
        <v>292</v>
      </c>
      <c r="D92" s="4" t="s">
        <v>291</v>
      </c>
      <c r="E92" s="30"/>
      <c r="F92" s="4" t="s">
        <v>56</v>
      </c>
      <c r="G92" s="30"/>
      <c r="H92" s="4" t="s">
        <v>301</v>
      </c>
      <c r="I92" s="31" t="s">
        <v>302</v>
      </c>
      <c r="J92" s="5">
        <v>0</v>
      </c>
      <c r="K92" s="5">
        <v>0</v>
      </c>
      <c r="L92" s="5">
        <v>0</v>
      </c>
      <c r="M92" s="7">
        <v>5</v>
      </c>
    </row>
    <row r="93" spans="1:13" ht="409.5" x14ac:dyDescent="0.2">
      <c r="A93" s="37" t="s">
        <v>333</v>
      </c>
      <c r="B93" s="4" t="s">
        <v>290</v>
      </c>
      <c r="C93" s="4" t="s">
        <v>292</v>
      </c>
      <c r="D93" s="4" t="s">
        <v>291</v>
      </c>
      <c r="E93" s="30"/>
      <c r="F93" s="4" t="s">
        <v>56</v>
      </c>
      <c r="G93" s="30"/>
      <c r="H93" s="4" t="s">
        <v>299</v>
      </c>
      <c r="I93" s="31" t="s">
        <v>86</v>
      </c>
      <c r="J93" s="5">
        <v>100</v>
      </c>
      <c r="K93" s="5">
        <v>100</v>
      </c>
      <c r="L93" s="5">
        <v>100</v>
      </c>
      <c r="M93" s="7">
        <v>5</v>
      </c>
    </row>
    <row r="94" spans="1:13" ht="35.25" customHeight="1" x14ac:dyDescent="0.2">
      <c r="A94" s="4" t="s">
        <v>311</v>
      </c>
      <c r="B94" s="4" t="s">
        <v>60</v>
      </c>
      <c r="C94" s="4" t="s">
        <v>312</v>
      </c>
      <c r="D94" s="4" t="s">
        <v>55</v>
      </c>
      <c r="E94" s="4" t="s">
        <v>0</v>
      </c>
      <c r="F94" s="4" t="s">
        <v>56</v>
      </c>
      <c r="G94" s="4" t="s">
        <v>0</v>
      </c>
      <c r="H94" s="4" t="s">
        <v>85</v>
      </c>
      <c r="I94" s="4" t="s">
        <v>86</v>
      </c>
      <c r="J94" s="5">
        <v>100</v>
      </c>
      <c r="K94" s="5">
        <v>100</v>
      </c>
      <c r="L94" s="5">
        <v>100</v>
      </c>
      <c r="M94" s="7">
        <v>5</v>
      </c>
    </row>
    <row r="95" spans="1:13" ht="35.25" customHeight="1" x14ac:dyDescent="0.2">
      <c r="A95" s="4" t="s">
        <v>311</v>
      </c>
      <c r="B95" s="4" t="s">
        <v>60</v>
      </c>
      <c r="C95" s="4" t="s">
        <v>312</v>
      </c>
      <c r="D95" s="4" t="s">
        <v>55</v>
      </c>
      <c r="E95" s="4" t="s">
        <v>0</v>
      </c>
      <c r="F95" s="4" t="s">
        <v>56</v>
      </c>
      <c r="G95" s="4" t="s">
        <v>0</v>
      </c>
      <c r="H95" s="4" t="s">
        <v>87</v>
      </c>
      <c r="I95" s="4" t="s">
        <v>86</v>
      </c>
      <c r="J95" s="5">
        <v>100</v>
      </c>
      <c r="K95" s="5">
        <v>100</v>
      </c>
      <c r="L95" s="5">
        <v>100</v>
      </c>
      <c r="M95" s="7">
        <v>5</v>
      </c>
    </row>
    <row r="96" spans="1:13" ht="35.25" customHeight="1" x14ac:dyDescent="0.2">
      <c r="A96" s="4" t="s">
        <v>311</v>
      </c>
      <c r="B96" s="4" t="s">
        <v>60</v>
      </c>
      <c r="C96" s="4" t="s">
        <v>312</v>
      </c>
      <c r="D96" s="4" t="s">
        <v>55</v>
      </c>
      <c r="E96" s="4" t="s">
        <v>0</v>
      </c>
      <c r="F96" s="4" t="s">
        <v>56</v>
      </c>
      <c r="G96" s="4" t="s">
        <v>0</v>
      </c>
      <c r="H96" s="4" t="s">
        <v>88</v>
      </c>
      <c r="I96" s="4" t="s">
        <v>86</v>
      </c>
      <c r="J96" s="5">
        <v>100</v>
      </c>
      <c r="K96" s="5">
        <v>100</v>
      </c>
      <c r="L96" s="5">
        <v>100</v>
      </c>
      <c r="M96" s="7">
        <v>5</v>
      </c>
    </row>
    <row r="97" spans="1:13" ht="35.25" customHeight="1" x14ac:dyDescent="0.2">
      <c r="A97" s="4" t="s">
        <v>311</v>
      </c>
      <c r="B97" s="4" t="s">
        <v>60</v>
      </c>
      <c r="C97" s="4" t="s">
        <v>312</v>
      </c>
      <c r="D97" s="4" t="s">
        <v>55</v>
      </c>
      <c r="E97" s="4" t="s">
        <v>0</v>
      </c>
      <c r="F97" s="4" t="s">
        <v>56</v>
      </c>
      <c r="G97" s="4" t="s">
        <v>0</v>
      </c>
      <c r="H97" s="4" t="s">
        <v>89</v>
      </c>
      <c r="I97" s="4" t="s">
        <v>86</v>
      </c>
      <c r="J97" s="5">
        <v>100</v>
      </c>
      <c r="K97" s="5">
        <v>100</v>
      </c>
      <c r="L97" s="5">
        <v>100</v>
      </c>
      <c r="M97" s="7">
        <v>5</v>
      </c>
    </row>
    <row r="98" spans="1:13" ht="35.25" customHeight="1" x14ac:dyDescent="0.2">
      <c r="A98" s="4" t="s">
        <v>311</v>
      </c>
      <c r="B98" s="4" t="s">
        <v>60</v>
      </c>
      <c r="C98" s="4" t="s">
        <v>312</v>
      </c>
      <c r="D98" s="4" t="s">
        <v>55</v>
      </c>
      <c r="E98" s="4" t="s">
        <v>0</v>
      </c>
      <c r="F98" s="4" t="s">
        <v>56</v>
      </c>
      <c r="G98" s="4" t="s">
        <v>0</v>
      </c>
      <c r="H98" s="4" t="s">
        <v>90</v>
      </c>
      <c r="I98" s="4" t="s">
        <v>86</v>
      </c>
      <c r="J98" s="5">
        <v>100</v>
      </c>
      <c r="K98" s="5">
        <v>100</v>
      </c>
      <c r="L98" s="5">
        <v>100</v>
      </c>
      <c r="M98" s="7">
        <v>5</v>
      </c>
    </row>
    <row r="99" spans="1:13" ht="35.25" customHeight="1" x14ac:dyDescent="0.2">
      <c r="A99" s="4" t="s">
        <v>313</v>
      </c>
      <c r="B99" s="4" t="s">
        <v>60</v>
      </c>
      <c r="C99" s="4" t="s">
        <v>314</v>
      </c>
      <c r="D99" s="4" t="s">
        <v>55</v>
      </c>
      <c r="E99" s="4" t="s">
        <v>0</v>
      </c>
      <c r="F99" s="4" t="s">
        <v>56</v>
      </c>
      <c r="G99" s="4" t="s">
        <v>0</v>
      </c>
      <c r="H99" s="4" t="s">
        <v>85</v>
      </c>
      <c r="I99" s="4" t="s">
        <v>86</v>
      </c>
      <c r="J99" s="5">
        <v>100</v>
      </c>
      <c r="K99" s="5">
        <v>100</v>
      </c>
      <c r="L99" s="5">
        <v>100</v>
      </c>
      <c r="M99" s="7">
        <v>5</v>
      </c>
    </row>
    <row r="100" spans="1:13" ht="35.25" customHeight="1" x14ac:dyDescent="0.2">
      <c r="A100" s="4" t="s">
        <v>313</v>
      </c>
      <c r="B100" s="4" t="s">
        <v>60</v>
      </c>
      <c r="C100" s="4" t="s">
        <v>314</v>
      </c>
      <c r="D100" s="4" t="s">
        <v>55</v>
      </c>
      <c r="E100" s="4" t="s">
        <v>0</v>
      </c>
      <c r="F100" s="4" t="s">
        <v>56</v>
      </c>
      <c r="G100" s="4" t="s">
        <v>0</v>
      </c>
      <c r="H100" s="4" t="s">
        <v>87</v>
      </c>
      <c r="I100" s="4" t="s">
        <v>86</v>
      </c>
      <c r="J100" s="5">
        <v>100</v>
      </c>
      <c r="K100" s="5">
        <v>100</v>
      </c>
      <c r="L100" s="5">
        <v>100</v>
      </c>
      <c r="M100" s="7">
        <v>5</v>
      </c>
    </row>
    <row r="101" spans="1:13" ht="35.25" customHeight="1" x14ac:dyDescent="0.2">
      <c r="A101" s="4" t="s">
        <v>313</v>
      </c>
      <c r="B101" s="4" t="s">
        <v>60</v>
      </c>
      <c r="C101" s="4" t="s">
        <v>314</v>
      </c>
      <c r="D101" s="4" t="s">
        <v>55</v>
      </c>
      <c r="E101" s="4" t="s">
        <v>0</v>
      </c>
      <c r="F101" s="4" t="s">
        <v>56</v>
      </c>
      <c r="G101" s="4" t="s">
        <v>0</v>
      </c>
      <c r="H101" s="4" t="s">
        <v>88</v>
      </c>
      <c r="I101" s="4" t="s">
        <v>86</v>
      </c>
      <c r="J101" s="5">
        <v>100</v>
      </c>
      <c r="K101" s="5">
        <v>100</v>
      </c>
      <c r="L101" s="5">
        <v>100</v>
      </c>
      <c r="M101" s="7">
        <v>5</v>
      </c>
    </row>
    <row r="102" spans="1:13" ht="35.25" customHeight="1" x14ac:dyDescent="0.2">
      <c r="A102" s="4" t="s">
        <v>313</v>
      </c>
      <c r="B102" s="4" t="s">
        <v>60</v>
      </c>
      <c r="C102" s="4" t="s">
        <v>314</v>
      </c>
      <c r="D102" s="4" t="s">
        <v>55</v>
      </c>
      <c r="E102" s="4" t="s">
        <v>0</v>
      </c>
      <c r="F102" s="4" t="s">
        <v>56</v>
      </c>
      <c r="G102" s="4" t="s">
        <v>0</v>
      </c>
      <c r="H102" s="4" t="s">
        <v>89</v>
      </c>
      <c r="I102" s="4" t="s">
        <v>86</v>
      </c>
      <c r="J102" s="5">
        <v>100</v>
      </c>
      <c r="K102" s="5">
        <v>100</v>
      </c>
      <c r="L102" s="5">
        <v>100</v>
      </c>
      <c r="M102" s="7">
        <v>5</v>
      </c>
    </row>
    <row r="103" spans="1:13" ht="35.25" customHeight="1" x14ac:dyDescent="0.2">
      <c r="A103" s="4" t="s">
        <v>313</v>
      </c>
      <c r="B103" s="4" t="s">
        <v>60</v>
      </c>
      <c r="C103" s="4" t="s">
        <v>314</v>
      </c>
      <c r="D103" s="4" t="s">
        <v>55</v>
      </c>
      <c r="E103" s="4" t="s">
        <v>0</v>
      </c>
      <c r="F103" s="4" t="s">
        <v>56</v>
      </c>
      <c r="G103" s="4" t="s">
        <v>0</v>
      </c>
      <c r="H103" s="4" t="s">
        <v>90</v>
      </c>
      <c r="I103" s="4" t="s">
        <v>86</v>
      </c>
      <c r="J103" s="5">
        <v>100</v>
      </c>
      <c r="K103" s="5">
        <v>100</v>
      </c>
      <c r="L103" s="5">
        <v>100</v>
      </c>
      <c r="M103" s="7">
        <v>5</v>
      </c>
    </row>
    <row r="104" spans="1:13" ht="35.25" customHeight="1" x14ac:dyDescent="0.2">
      <c r="A104" s="4" t="s">
        <v>315</v>
      </c>
      <c r="B104" s="4" t="s">
        <v>60</v>
      </c>
      <c r="C104" s="4" t="s">
        <v>195</v>
      </c>
      <c r="D104" s="4" t="s">
        <v>55</v>
      </c>
      <c r="E104" s="4"/>
      <c r="F104" s="4" t="s">
        <v>56</v>
      </c>
      <c r="G104" s="4"/>
      <c r="H104" s="4" t="s">
        <v>85</v>
      </c>
      <c r="I104" s="4" t="s">
        <v>86</v>
      </c>
      <c r="J104" s="5">
        <v>100</v>
      </c>
      <c r="K104" s="5">
        <v>100</v>
      </c>
      <c r="L104" s="5">
        <v>100</v>
      </c>
      <c r="M104" s="7">
        <v>5</v>
      </c>
    </row>
    <row r="105" spans="1:13" ht="35.25" customHeight="1" x14ac:dyDescent="0.2">
      <c r="A105" s="4" t="s">
        <v>315</v>
      </c>
      <c r="B105" s="4" t="s">
        <v>60</v>
      </c>
      <c r="C105" s="4" t="s">
        <v>195</v>
      </c>
      <c r="D105" s="4" t="s">
        <v>55</v>
      </c>
      <c r="E105" s="4"/>
      <c r="F105" s="4" t="s">
        <v>56</v>
      </c>
      <c r="G105" s="4"/>
      <c r="H105" s="4" t="s">
        <v>87</v>
      </c>
      <c r="I105" s="4" t="s">
        <v>86</v>
      </c>
      <c r="J105" s="5">
        <v>100</v>
      </c>
      <c r="K105" s="5">
        <v>100</v>
      </c>
      <c r="L105" s="5">
        <v>100</v>
      </c>
      <c r="M105" s="7">
        <v>5</v>
      </c>
    </row>
    <row r="106" spans="1:13" ht="35.25" customHeight="1" x14ac:dyDescent="0.2">
      <c r="A106" s="4" t="s">
        <v>315</v>
      </c>
      <c r="B106" s="4" t="s">
        <v>60</v>
      </c>
      <c r="C106" s="4" t="s">
        <v>195</v>
      </c>
      <c r="D106" s="4" t="s">
        <v>55</v>
      </c>
      <c r="E106" s="4"/>
      <c r="F106" s="4" t="s">
        <v>56</v>
      </c>
      <c r="G106" s="4"/>
      <c r="H106" s="4" t="s">
        <v>88</v>
      </c>
      <c r="I106" s="4" t="s">
        <v>86</v>
      </c>
      <c r="J106" s="5">
        <v>100</v>
      </c>
      <c r="K106" s="5">
        <v>100</v>
      </c>
      <c r="L106" s="5">
        <v>100</v>
      </c>
      <c r="M106" s="7">
        <v>5</v>
      </c>
    </row>
    <row r="107" spans="1:13" ht="35.25" customHeight="1" x14ac:dyDescent="0.2">
      <c r="A107" s="4" t="s">
        <v>315</v>
      </c>
      <c r="B107" s="4" t="s">
        <v>60</v>
      </c>
      <c r="C107" s="4" t="s">
        <v>195</v>
      </c>
      <c r="D107" s="4" t="s">
        <v>55</v>
      </c>
      <c r="E107" s="4"/>
      <c r="F107" s="4" t="s">
        <v>56</v>
      </c>
      <c r="G107" s="4"/>
      <c r="H107" s="4" t="s">
        <v>89</v>
      </c>
      <c r="I107" s="4" t="s">
        <v>86</v>
      </c>
      <c r="J107" s="5">
        <v>100</v>
      </c>
      <c r="K107" s="5">
        <v>100</v>
      </c>
      <c r="L107" s="5">
        <v>100</v>
      </c>
      <c r="M107" s="7">
        <v>5</v>
      </c>
    </row>
    <row r="108" spans="1:13" ht="35.25" customHeight="1" x14ac:dyDescent="0.2">
      <c r="A108" s="4" t="s">
        <v>315</v>
      </c>
      <c r="B108" s="4" t="s">
        <v>60</v>
      </c>
      <c r="C108" s="4" t="s">
        <v>195</v>
      </c>
      <c r="D108" s="4" t="s">
        <v>55</v>
      </c>
      <c r="E108" s="4"/>
      <c r="F108" s="4" t="s">
        <v>56</v>
      </c>
      <c r="G108" s="4"/>
      <c r="H108" s="4" t="s">
        <v>90</v>
      </c>
      <c r="I108" s="4" t="s">
        <v>86</v>
      </c>
      <c r="J108" s="5">
        <v>100</v>
      </c>
      <c r="K108" s="5">
        <v>100</v>
      </c>
      <c r="L108" s="5">
        <v>100</v>
      </c>
      <c r="M108" s="7">
        <v>5</v>
      </c>
    </row>
    <row r="109" spans="1:13" ht="57.95" customHeight="1" x14ac:dyDescent="0.2">
      <c r="A109" s="4" t="s">
        <v>316</v>
      </c>
      <c r="B109" s="4" t="s">
        <v>60</v>
      </c>
      <c r="C109" s="4" t="s">
        <v>312</v>
      </c>
      <c r="D109" s="4" t="s">
        <v>55</v>
      </c>
      <c r="E109" s="4" t="s">
        <v>0</v>
      </c>
      <c r="F109" s="4" t="s">
        <v>56</v>
      </c>
      <c r="G109" s="4" t="s">
        <v>0</v>
      </c>
      <c r="H109" s="4" t="s">
        <v>85</v>
      </c>
      <c r="I109" s="4" t="s">
        <v>86</v>
      </c>
      <c r="J109" s="5">
        <v>100</v>
      </c>
      <c r="K109" s="5">
        <v>100</v>
      </c>
      <c r="L109" s="5">
        <v>100</v>
      </c>
      <c r="M109" s="7">
        <v>5</v>
      </c>
    </row>
    <row r="110" spans="1:13" ht="380.85" customHeight="1" x14ac:dyDescent="0.2">
      <c r="A110" s="4" t="s">
        <v>316</v>
      </c>
      <c r="B110" s="4" t="s">
        <v>60</v>
      </c>
      <c r="C110" s="4" t="s">
        <v>312</v>
      </c>
      <c r="D110" s="4" t="s">
        <v>55</v>
      </c>
      <c r="E110" s="4" t="s">
        <v>0</v>
      </c>
      <c r="F110" s="4" t="s">
        <v>56</v>
      </c>
      <c r="G110" s="4" t="s">
        <v>0</v>
      </c>
      <c r="H110" s="4" t="s">
        <v>87</v>
      </c>
      <c r="I110" s="4" t="s">
        <v>86</v>
      </c>
      <c r="J110" s="5">
        <v>100</v>
      </c>
      <c r="K110" s="5">
        <v>100</v>
      </c>
      <c r="L110" s="5">
        <v>100</v>
      </c>
      <c r="M110" s="7">
        <v>5</v>
      </c>
    </row>
    <row r="111" spans="1:13" ht="81.599999999999994" customHeight="1" x14ac:dyDescent="0.2">
      <c r="A111" s="4" t="s">
        <v>316</v>
      </c>
      <c r="B111" s="4" t="s">
        <v>60</v>
      </c>
      <c r="C111" s="4" t="s">
        <v>312</v>
      </c>
      <c r="D111" s="4" t="s">
        <v>55</v>
      </c>
      <c r="E111" s="4" t="s">
        <v>0</v>
      </c>
      <c r="F111" s="4" t="s">
        <v>56</v>
      </c>
      <c r="G111" s="4" t="s">
        <v>0</v>
      </c>
      <c r="H111" s="4" t="s">
        <v>88</v>
      </c>
      <c r="I111" s="4" t="s">
        <v>86</v>
      </c>
      <c r="J111" s="5">
        <v>100</v>
      </c>
      <c r="K111" s="5">
        <v>100</v>
      </c>
      <c r="L111" s="5">
        <v>100</v>
      </c>
      <c r="M111" s="7">
        <v>5</v>
      </c>
    </row>
    <row r="112" spans="1:13" ht="35.25" customHeight="1" x14ac:dyDescent="0.2">
      <c r="A112" s="4" t="s">
        <v>316</v>
      </c>
      <c r="B112" s="4" t="s">
        <v>60</v>
      </c>
      <c r="C112" s="4" t="s">
        <v>312</v>
      </c>
      <c r="D112" s="4" t="s">
        <v>55</v>
      </c>
      <c r="E112" s="4" t="s">
        <v>0</v>
      </c>
      <c r="F112" s="4" t="s">
        <v>56</v>
      </c>
      <c r="G112" s="4" t="s">
        <v>0</v>
      </c>
      <c r="H112" s="4" t="s">
        <v>89</v>
      </c>
      <c r="I112" s="4" t="s">
        <v>86</v>
      </c>
      <c r="J112" s="5">
        <v>100</v>
      </c>
      <c r="K112" s="5">
        <v>100</v>
      </c>
      <c r="L112" s="5">
        <v>100</v>
      </c>
      <c r="M112" s="7">
        <v>5</v>
      </c>
    </row>
    <row r="113" spans="1:13" ht="35.25" customHeight="1" x14ac:dyDescent="0.2">
      <c r="A113" s="4" t="s">
        <v>316</v>
      </c>
      <c r="B113" s="4" t="s">
        <v>60</v>
      </c>
      <c r="C113" s="4" t="s">
        <v>312</v>
      </c>
      <c r="D113" s="4" t="s">
        <v>55</v>
      </c>
      <c r="E113" s="4" t="s">
        <v>0</v>
      </c>
      <c r="F113" s="4" t="s">
        <v>56</v>
      </c>
      <c r="G113" s="4" t="s">
        <v>0</v>
      </c>
      <c r="H113" s="4" t="s">
        <v>90</v>
      </c>
      <c r="I113" s="4" t="s">
        <v>86</v>
      </c>
      <c r="J113" s="5">
        <v>100</v>
      </c>
      <c r="K113" s="5">
        <v>100</v>
      </c>
      <c r="L113" s="5">
        <v>100</v>
      </c>
      <c r="M113" s="7">
        <v>5</v>
      </c>
    </row>
    <row r="114" spans="1:13" ht="35.25" customHeight="1" x14ac:dyDescent="0.2">
      <c r="A114" s="4" t="s">
        <v>317</v>
      </c>
      <c r="B114" s="4" t="s">
        <v>60</v>
      </c>
      <c r="C114" s="4" t="s">
        <v>195</v>
      </c>
      <c r="D114" s="4" t="s">
        <v>55</v>
      </c>
      <c r="E114" s="4"/>
      <c r="F114" s="4" t="s">
        <v>56</v>
      </c>
      <c r="G114" s="4"/>
      <c r="H114" s="4" t="s">
        <v>85</v>
      </c>
      <c r="I114" s="4" t="s">
        <v>86</v>
      </c>
      <c r="J114" s="5">
        <v>100</v>
      </c>
      <c r="K114" s="5">
        <v>100</v>
      </c>
      <c r="L114" s="5">
        <v>100</v>
      </c>
      <c r="M114" s="7">
        <v>5</v>
      </c>
    </row>
    <row r="115" spans="1:13" ht="35.25" customHeight="1" x14ac:dyDescent="0.2">
      <c r="A115" s="4" t="s">
        <v>317</v>
      </c>
      <c r="B115" s="4" t="s">
        <v>60</v>
      </c>
      <c r="C115" s="4" t="s">
        <v>195</v>
      </c>
      <c r="D115" s="4" t="s">
        <v>55</v>
      </c>
      <c r="E115" s="4"/>
      <c r="F115" s="4" t="s">
        <v>56</v>
      </c>
      <c r="G115" s="4"/>
      <c r="H115" s="4" t="s">
        <v>87</v>
      </c>
      <c r="I115" s="4" t="s">
        <v>86</v>
      </c>
      <c r="J115" s="5">
        <v>100</v>
      </c>
      <c r="K115" s="5">
        <v>100</v>
      </c>
      <c r="L115" s="5">
        <v>100</v>
      </c>
      <c r="M115" s="7">
        <v>5</v>
      </c>
    </row>
    <row r="116" spans="1:13" ht="35.25" customHeight="1" x14ac:dyDescent="0.2">
      <c r="A116" s="4" t="s">
        <v>317</v>
      </c>
      <c r="B116" s="4" t="s">
        <v>60</v>
      </c>
      <c r="C116" s="4" t="s">
        <v>195</v>
      </c>
      <c r="D116" s="4" t="s">
        <v>55</v>
      </c>
      <c r="E116" s="4"/>
      <c r="F116" s="4" t="s">
        <v>56</v>
      </c>
      <c r="G116" s="4"/>
      <c r="H116" s="4" t="s">
        <v>88</v>
      </c>
      <c r="I116" s="4" t="s">
        <v>86</v>
      </c>
      <c r="J116" s="5">
        <v>100</v>
      </c>
      <c r="K116" s="5">
        <v>100</v>
      </c>
      <c r="L116" s="5">
        <v>100</v>
      </c>
      <c r="M116" s="7">
        <v>5</v>
      </c>
    </row>
    <row r="117" spans="1:13" ht="35.25" customHeight="1" x14ac:dyDescent="0.2">
      <c r="A117" s="4" t="s">
        <v>317</v>
      </c>
      <c r="B117" s="4" t="s">
        <v>60</v>
      </c>
      <c r="C117" s="4" t="s">
        <v>195</v>
      </c>
      <c r="D117" s="4" t="s">
        <v>55</v>
      </c>
      <c r="E117" s="4"/>
      <c r="F117" s="4" t="s">
        <v>56</v>
      </c>
      <c r="G117" s="4"/>
      <c r="H117" s="4" t="s">
        <v>89</v>
      </c>
      <c r="I117" s="4" t="s">
        <v>86</v>
      </c>
      <c r="J117" s="5">
        <v>100</v>
      </c>
      <c r="K117" s="5">
        <v>100</v>
      </c>
      <c r="L117" s="5">
        <v>100</v>
      </c>
      <c r="M117" s="7">
        <v>5</v>
      </c>
    </row>
    <row r="118" spans="1:13" ht="35.25" customHeight="1" x14ac:dyDescent="0.2">
      <c r="A118" s="4" t="s">
        <v>317</v>
      </c>
      <c r="B118" s="4" t="s">
        <v>60</v>
      </c>
      <c r="C118" s="4" t="s">
        <v>195</v>
      </c>
      <c r="D118" s="4" t="s">
        <v>55</v>
      </c>
      <c r="E118" s="4"/>
      <c r="F118" s="4" t="s">
        <v>56</v>
      </c>
      <c r="G118" s="4"/>
      <c r="H118" s="4" t="s">
        <v>90</v>
      </c>
      <c r="I118" s="4" t="s">
        <v>86</v>
      </c>
      <c r="J118" s="5">
        <v>100</v>
      </c>
      <c r="K118" s="5">
        <v>100</v>
      </c>
      <c r="L118" s="5">
        <v>100</v>
      </c>
      <c r="M118" s="7">
        <v>5</v>
      </c>
    </row>
    <row r="119" spans="1:13" ht="225" x14ac:dyDescent="0.2">
      <c r="A119" s="4" t="s">
        <v>318</v>
      </c>
      <c r="B119" s="4" t="s">
        <v>60</v>
      </c>
      <c r="C119" s="4" t="s">
        <v>314</v>
      </c>
      <c r="D119" s="4" t="s">
        <v>55</v>
      </c>
      <c r="E119" s="4"/>
      <c r="F119" s="4" t="s">
        <v>56</v>
      </c>
      <c r="G119" s="4"/>
      <c r="H119" s="4" t="s">
        <v>85</v>
      </c>
      <c r="I119" s="4" t="s">
        <v>86</v>
      </c>
      <c r="J119" s="5">
        <v>100</v>
      </c>
      <c r="K119" s="5">
        <v>100</v>
      </c>
      <c r="L119" s="5">
        <v>100</v>
      </c>
      <c r="M119" s="7">
        <v>5</v>
      </c>
    </row>
    <row r="120" spans="1:13" ht="409.5" x14ac:dyDescent="0.2">
      <c r="A120" s="4" t="s">
        <v>318</v>
      </c>
      <c r="B120" s="4" t="s">
        <v>60</v>
      </c>
      <c r="C120" s="4" t="s">
        <v>314</v>
      </c>
      <c r="D120" s="4" t="s">
        <v>55</v>
      </c>
      <c r="E120" s="4"/>
      <c r="F120" s="4" t="s">
        <v>56</v>
      </c>
      <c r="G120" s="4"/>
      <c r="H120" s="4" t="s">
        <v>87</v>
      </c>
      <c r="I120" s="4" t="s">
        <v>86</v>
      </c>
      <c r="J120" s="5">
        <v>100</v>
      </c>
      <c r="K120" s="5">
        <v>100</v>
      </c>
      <c r="L120" s="5">
        <v>100</v>
      </c>
      <c r="M120" s="7">
        <v>5</v>
      </c>
    </row>
    <row r="121" spans="1:13" ht="225" x14ac:dyDescent="0.2">
      <c r="A121" s="4" t="s">
        <v>318</v>
      </c>
      <c r="B121" s="4" t="s">
        <v>60</v>
      </c>
      <c r="C121" s="4" t="s">
        <v>314</v>
      </c>
      <c r="D121" s="4" t="s">
        <v>55</v>
      </c>
      <c r="E121" s="4"/>
      <c r="F121" s="4" t="s">
        <v>56</v>
      </c>
      <c r="G121" s="4"/>
      <c r="H121" s="4" t="s">
        <v>88</v>
      </c>
      <c r="I121" s="4" t="s">
        <v>86</v>
      </c>
      <c r="J121" s="5">
        <v>100</v>
      </c>
      <c r="K121" s="5">
        <v>100</v>
      </c>
      <c r="L121" s="5">
        <v>100</v>
      </c>
      <c r="M121" s="7">
        <v>5</v>
      </c>
    </row>
    <row r="122" spans="1:13" ht="225" x14ac:dyDescent="0.2">
      <c r="A122" s="4" t="s">
        <v>318</v>
      </c>
      <c r="B122" s="4" t="s">
        <v>60</v>
      </c>
      <c r="C122" s="4" t="s">
        <v>314</v>
      </c>
      <c r="D122" s="4" t="s">
        <v>55</v>
      </c>
      <c r="E122" s="4"/>
      <c r="F122" s="4" t="s">
        <v>56</v>
      </c>
      <c r="G122" s="4"/>
      <c r="H122" s="4" t="s">
        <v>89</v>
      </c>
      <c r="I122" s="4" t="s">
        <v>86</v>
      </c>
      <c r="J122" s="5">
        <v>100</v>
      </c>
      <c r="K122" s="5">
        <v>100</v>
      </c>
      <c r="L122" s="5">
        <v>100</v>
      </c>
      <c r="M122" s="7">
        <v>5</v>
      </c>
    </row>
    <row r="123" spans="1:13" ht="225" x14ac:dyDescent="0.2">
      <c r="A123" s="4" t="s">
        <v>318</v>
      </c>
      <c r="B123" s="4" t="s">
        <v>60</v>
      </c>
      <c r="C123" s="4" t="s">
        <v>314</v>
      </c>
      <c r="D123" s="4" t="s">
        <v>55</v>
      </c>
      <c r="E123" s="4"/>
      <c r="F123" s="4" t="s">
        <v>56</v>
      </c>
      <c r="G123" s="4"/>
      <c r="H123" s="4" t="s">
        <v>90</v>
      </c>
      <c r="I123" s="4" t="s">
        <v>86</v>
      </c>
      <c r="J123" s="5">
        <v>100</v>
      </c>
      <c r="K123" s="5">
        <v>100</v>
      </c>
      <c r="L123" s="5">
        <v>100</v>
      </c>
      <c r="M123" s="7">
        <v>5</v>
      </c>
    </row>
    <row r="124" spans="1:13" ht="146.25" x14ac:dyDescent="0.2">
      <c r="A124" s="37" t="s">
        <v>303</v>
      </c>
      <c r="B124" s="4" t="s">
        <v>67</v>
      </c>
      <c r="C124" s="4" t="s">
        <v>69</v>
      </c>
      <c r="D124" s="4" t="s">
        <v>304</v>
      </c>
      <c r="E124" s="4" t="s">
        <v>0</v>
      </c>
      <c r="F124" s="4" t="s">
        <v>56</v>
      </c>
      <c r="G124" s="4" t="s">
        <v>0</v>
      </c>
      <c r="H124" s="4" t="s">
        <v>85</v>
      </c>
      <c r="I124" s="4" t="s">
        <v>86</v>
      </c>
      <c r="J124" s="5">
        <v>100</v>
      </c>
      <c r="K124" s="5">
        <v>100</v>
      </c>
      <c r="L124" s="5">
        <v>100</v>
      </c>
      <c r="M124" s="7">
        <v>5</v>
      </c>
    </row>
    <row r="125" spans="1:13" ht="409.5" x14ac:dyDescent="0.2">
      <c r="A125" s="37" t="s">
        <v>303</v>
      </c>
      <c r="B125" s="4" t="s">
        <v>67</v>
      </c>
      <c r="C125" s="4" t="s">
        <v>69</v>
      </c>
      <c r="D125" s="4" t="s">
        <v>304</v>
      </c>
      <c r="E125" s="4" t="s">
        <v>0</v>
      </c>
      <c r="F125" s="4" t="s">
        <v>56</v>
      </c>
      <c r="G125" s="4" t="s">
        <v>0</v>
      </c>
      <c r="H125" s="4" t="s">
        <v>87</v>
      </c>
      <c r="I125" s="4" t="s">
        <v>86</v>
      </c>
      <c r="J125" s="5">
        <v>100</v>
      </c>
      <c r="K125" s="5">
        <v>100</v>
      </c>
      <c r="L125" s="5">
        <v>100</v>
      </c>
      <c r="M125" s="7">
        <v>5</v>
      </c>
    </row>
    <row r="126" spans="1:13" ht="146.25" x14ac:dyDescent="0.2">
      <c r="A126" s="37" t="s">
        <v>303</v>
      </c>
      <c r="B126" s="4" t="s">
        <v>67</v>
      </c>
      <c r="C126" s="4" t="s">
        <v>69</v>
      </c>
      <c r="D126" s="4" t="s">
        <v>304</v>
      </c>
      <c r="E126" s="4" t="s">
        <v>0</v>
      </c>
      <c r="F126" s="4" t="s">
        <v>56</v>
      </c>
      <c r="G126" s="4" t="s">
        <v>0</v>
      </c>
      <c r="H126" s="4" t="s">
        <v>88</v>
      </c>
      <c r="I126" s="4" t="s">
        <v>86</v>
      </c>
      <c r="J126" s="5">
        <v>100</v>
      </c>
      <c r="K126" s="5">
        <v>100</v>
      </c>
      <c r="L126" s="5">
        <v>100</v>
      </c>
      <c r="M126" s="7">
        <v>5</v>
      </c>
    </row>
    <row r="127" spans="1:13" ht="146.25" x14ac:dyDescent="0.2">
      <c r="A127" s="37" t="s">
        <v>303</v>
      </c>
      <c r="B127" s="4" t="s">
        <v>67</v>
      </c>
      <c r="C127" s="4" t="s">
        <v>69</v>
      </c>
      <c r="D127" s="4" t="s">
        <v>304</v>
      </c>
      <c r="E127" s="4" t="s">
        <v>0</v>
      </c>
      <c r="F127" s="4" t="s">
        <v>56</v>
      </c>
      <c r="G127" s="4" t="s">
        <v>0</v>
      </c>
      <c r="H127" s="4" t="s">
        <v>89</v>
      </c>
      <c r="I127" s="4" t="s">
        <v>86</v>
      </c>
      <c r="J127" s="5">
        <v>100</v>
      </c>
      <c r="K127" s="5">
        <v>100</v>
      </c>
      <c r="L127" s="5">
        <v>100</v>
      </c>
      <c r="M127" s="7">
        <v>5</v>
      </c>
    </row>
    <row r="128" spans="1:13" ht="146.25" x14ac:dyDescent="0.2">
      <c r="A128" s="37" t="s">
        <v>303</v>
      </c>
      <c r="B128" s="4" t="s">
        <v>67</v>
      </c>
      <c r="C128" s="4" t="s">
        <v>69</v>
      </c>
      <c r="D128" s="4" t="s">
        <v>304</v>
      </c>
      <c r="E128" s="4" t="s">
        <v>0</v>
      </c>
      <c r="F128" s="4" t="s">
        <v>56</v>
      </c>
      <c r="G128" s="4" t="s">
        <v>0</v>
      </c>
      <c r="H128" s="4" t="s">
        <v>90</v>
      </c>
      <c r="I128" s="4" t="s">
        <v>86</v>
      </c>
      <c r="J128" s="5">
        <v>100</v>
      </c>
      <c r="K128" s="5">
        <v>100</v>
      </c>
      <c r="L128" s="5">
        <v>100</v>
      </c>
      <c r="M128" s="7">
        <v>5</v>
      </c>
    </row>
    <row r="129" spans="1:13" ht="156" x14ac:dyDescent="0.2">
      <c r="A129" s="55" t="s">
        <v>307</v>
      </c>
      <c r="B129" s="4" t="s">
        <v>67</v>
      </c>
      <c r="C129" s="4" t="s">
        <v>69</v>
      </c>
      <c r="D129" s="52" t="s">
        <v>308</v>
      </c>
      <c r="E129" s="4" t="s">
        <v>0</v>
      </c>
      <c r="F129" s="4" t="s">
        <v>56</v>
      </c>
      <c r="G129" s="4" t="s">
        <v>0</v>
      </c>
      <c r="H129" s="4" t="s">
        <v>85</v>
      </c>
      <c r="I129" s="4" t="s">
        <v>86</v>
      </c>
      <c r="J129" s="5">
        <v>100</v>
      </c>
      <c r="K129" s="5">
        <v>100</v>
      </c>
      <c r="L129" s="5">
        <v>100</v>
      </c>
      <c r="M129" s="7">
        <v>5</v>
      </c>
    </row>
    <row r="130" spans="1:13" ht="409.5" x14ac:dyDescent="0.2">
      <c r="A130" s="55" t="s">
        <v>307</v>
      </c>
      <c r="B130" s="4" t="s">
        <v>67</v>
      </c>
      <c r="C130" s="4" t="s">
        <v>69</v>
      </c>
      <c r="D130" s="52" t="s">
        <v>308</v>
      </c>
      <c r="E130" s="4" t="s">
        <v>0</v>
      </c>
      <c r="F130" s="4" t="s">
        <v>56</v>
      </c>
      <c r="G130" s="4" t="s">
        <v>0</v>
      </c>
      <c r="H130" s="4" t="s">
        <v>87</v>
      </c>
      <c r="I130" s="4" t="s">
        <v>86</v>
      </c>
      <c r="J130" s="5">
        <v>100</v>
      </c>
      <c r="K130" s="5">
        <v>100</v>
      </c>
      <c r="L130" s="5">
        <v>100</v>
      </c>
      <c r="M130" s="7">
        <v>5</v>
      </c>
    </row>
    <row r="131" spans="1:13" ht="156" x14ac:dyDescent="0.2">
      <c r="A131" s="55" t="s">
        <v>307</v>
      </c>
      <c r="B131" s="4" t="s">
        <v>67</v>
      </c>
      <c r="C131" s="4" t="s">
        <v>69</v>
      </c>
      <c r="D131" s="52" t="s">
        <v>308</v>
      </c>
      <c r="E131" s="4" t="s">
        <v>0</v>
      </c>
      <c r="F131" s="4" t="s">
        <v>56</v>
      </c>
      <c r="G131" s="4" t="s">
        <v>0</v>
      </c>
      <c r="H131" s="4" t="s">
        <v>88</v>
      </c>
      <c r="I131" s="4" t="s">
        <v>86</v>
      </c>
      <c r="J131" s="5">
        <v>100</v>
      </c>
      <c r="K131" s="5">
        <v>100</v>
      </c>
      <c r="L131" s="5">
        <v>100</v>
      </c>
      <c r="M131" s="7">
        <v>5</v>
      </c>
    </row>
    <row r="132" spans="1:13" ht="156" x14ac:dyDescent="0.2">
      <c r="A132" s="55" t="s">
        <v>307</v>
      </c>
      <c r="B132" s="4" t="s">
        <v>67</v>
      </c>
      <c r="C132" s="4" t="s">
        <v>69</v>
      </c>
      <c r="D132" s="52" t="s">
        <v>308</v>
      </c>
      <c r="E132" s="4" t="s">
        <v>0</v>
      </c>
      <c r="F132" s="4" t="s">
        <v>56</v>
      </c>
      <c r="G132" s="4" t="s">
        <v>0</v>
      </c>
      <c r="H132" s="4" t="s">
        <v>89</v>
      </c>
      <c r="I132" s="4" t="s">
        <v>86</v>
      </c>
      <c r="J132" s="5">
        <v>100</v>
      </c>
      <c r="K132" s="5">
        <v>100</v>
      </c>
      <c r="L132" s="5">
        <v>100</v>
      </c>
      <c r="M132" s="7">
        <v>5</v>
      </c>
    </row>
    <row r="133" spans="1:13" ht="156" x14ac:dyDescent="0.2">
      <c r="A133" s="55" t="s">
        <v>307</v>
      </c>
      <c r="B133" s="4" t="s">
        <v>67</v>
      </c>
      <c r="C133" s="4" t="s">
        <v>69</v>
      </c>
      <c r="D133" s="52" t="s">
        <v>308</v>
      </c>
      <c r="E133" s="4" t="s">
        <v>0</v>
      </c>
      <c r="F133" s="4" t="s">
        <v>56</v>
      </c>
      <c r="G133" s="4" t="s">
        <v>0</v>
      </c>
      <c r="H133" s="4" t="s">
        <v>90</v>
      </c>
      <c r="I133" s="4" t="s">
        <v>86</v>
      </c>
      <c r="J133" s="5">
        <v>100</v>
      </c>
      <c r="K133" s="5">
        <v>100</v>
      </c>
      <c r="L133" s="5">
        <v>100</v>
      </c>
      <c r="M133" s="7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"/>
  <sheetViews>
    <sheetView topLeftCell="A266" workbookViewId="0">
      <selection activeCell="D279" sqref="D279"/>
    </sheetView>
  </sheetViews>
  <sheetFormatPr defaultRowHeight="12.75" x14ac:dyDescent="0.2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8" width="12" bestFit="1" customWidth="1"/>
  </cols>
  <sheetData>
    <row r="1" spans="1:7" x14ac:dyDescent="0.2">
      <c r="A1" s="8" t="s">
        <v>0</v>
      </c>
    </row>
    <row r="2" spans="1:7" ht="34.700000000000003" customHeight="1" x14ac:dyDescent="0.2">
      <c r="A2" s="80" t="s">
        <v>91</v>
      </c>
      <c r="B2" s="80"/>
      <c r="C2" s="80"/>
      <c r="D2" s="80"/>
      <c r="E2" s="80"/>
      <c r="F2" s="80"/>
      <c r="G2" s="80"/>
    </row>
    <row r="3" spans="1:7" ht="29.85" customHeight="1" x14ac:dyDescent="0.2">
      <c r="A3" s="81" t="s">
        <v>92</v>
      </c>
      <c r="B3" s="81" t="s">
        <v>93</v>
      </c>
      <c r="C3" s="81" t="s">
        <v>29</v>
      </c>
      <c r="D3" s="81" t="s">
        <v>94</v>
      </c>
      <c r="E3" s="81"/>
      <c r="F3" s="81"/>
      <c r="G3" s="81" t="s">
        <v>95</v>
      </c>
    </row>
    <row r="4" spans="1:7" ht="53.65" customHeight="1" x14ac:dyDescent="0.2">
      <c r="A4" s="81" t="s">
        <v>0</v>
      </c>
      <c r="B4" s="81" t="s">
        <v>0</v>
      </c>
      <c r="C4" s="81" t="s">
        <v>0</v>
      </c>
      <c r="D4" s="18" t="s">
        <v>96</v>
      </c>
      <c r="E4" s="18" t="s">
        <v>97</v>
      </c>
      <c r="F4" s="18" t="s">
        <v>98</v>
      </c>
      <c r="G4" s="81" t="s">
        <v>0</v>
      </c>
    </row>
    <row r="5" spans="1:7" ht="18" customHeight="1" x14ac:dyDescent="0.2">
      <c r="A5" s="18" t="s">
        <v>35</v>
      </c>
      <c r="B5" s="18" t="s">
        <v>36</v>
      </c>
      <c r="C5" s="18" t="s">
        <v>37</v>
      </c>
      <c r="D5" s="18" t="s">
        <v>38</v>
      </c>
      <c r="E5" s="18" t="s">
        <v>39</v>
      </c>
      <c r="F5" s="18" t="s">
        <v>40</v>
      </c>
      <c r="G5" s="18" t="s">
        <v>41</v>
      </c>
    </row>
    <row r="6" spans="1:7" x14ac:dyDescent="0.2">
      <c r="A6" s="18" t="s">
        <v>35</v>
      </c>
      <c r="B6" s="19" t="s">
        <v>99</v>
      </c>
      <c r="C6" s="18" t="s">
        <v>100</v>
      </c>
      <c r="D6" s="11">
        <f>D9+D20+D31+D42+D86+D97+D108+D119+D130+D141+D152+D163+D174+D218+D229+D240+D185+D196+D207+D53+D64+D75+D262+D251</f>
        <v>13826110.299999999</v>
      </c>
      <c r="E6" s="11">
        <f t="shared" ref="E6:F6" si="0">E9+E20+E31+E42+E86+E97+E108+E119+E130+E141+E152+E163+E174+E218+E229+E240+E185+E196+E207+E53+E64+E75+E262+E251</f>
        <v>13826110.299999999</v>
      </c>
      <c r="F6" s="11">
        <f t="shared" si="0"/>
        <v>13826110.299999999</v>
      </c>
      <c r="G6" s="19"/>
    </row>
    <row r="7" spans="1:7" ht="30.95" customHeight="1" x14ac:dyDescent="0.2">
      <c r="A7" s="12" t="s">
        <v>101</v>
      </c>
      <c r="B7" s="21" t="str">
        <f>Part1_1!A8</f>
        <v>280000000120003330522041001001100001009100101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</row>
    <row r="8" spans="1:7" ht="14.45" customHeight="1" x14ac:dyDescent="0.2">
      <c r="A8" s="41" t="s">
        <v>102</v>
      </c>
      <c r="B8" s="19" t="s">
        <v>54</v>
      </c>
      <c r="C8" s="19" t="s">
        <v>0</v>
      </c>
      <c r="D8" s="19" t="s">
        <v>0</v>
      </c>
      <c r="E8" s="19" t="s">
        <v>0</v>
      </c>
      <c r="F8" s="19" t="s">
        <v>0</v>
      </c>
      <c r="G8" s="19" t="s">
        <v>0</v>
      </c>
    </row>
    <row r="9" spans="1:7" ht="43.35" customHeight="1" x14ac:dyDescent="0.2">
      <c r="A9" s="41" t="s">
        <v>103</v>
      </c>
      <c r="B9" s="19" t="s">
        <v>104</v>
      </c>
      <c r="C9" s="18" t="s">
        <v>100</v>
      </c>
      <c r="D9" s="11">
        <f>D10*D15-D16*D17</f>
        <v>0</v>
      </c>
      <c r="E9" s="11">
        <f>D9</f>
        <v>0</v>
      </c>
      <c r="F9" s="11">
        <f>D9</f>
        <v>0</v>
      </c>
      <c r="G9" s="42" t="s">
        <v>105</v>
      </c>
    </row>
    <row r="10" spans="1:7" ht="43.35" customHeight="1" x14ac:dyDescent="0.2">
      <c r="A10" s="41" t="s">
        <v>106</v>
      </c>
      <c r="B10" s="19" t="s">
        <v>107</v>
      </c>
      <c r="C10" s="18" t="s">
        <v>100</v>
      </c>
      <c r="D10" s="11">
        <f>ROUND((D11*(D12/100*D13/100*D14/100)),2)</f>
        <v>0</v>
      </c>
      <c r="E10" s="11">
        <f t="shared" ref="E10:F10" si="1">ROUND((E11*(E12/100*E13/100*E14/100)),2)</f>
        <v>0</v>
      </c>
      <c r="F10" s="11">
        <f t="shared" si="1"/>
        <v>0</v>
      </c>
      <c r="G10" s="42" t="s">
        <v>108</v>
      </c>
    </row>
    <row r="11" spans="1:7" ht="12.75" customHeight="1" x14ac:dyDescent="0.2">
      <c r="A11" s="41" t="s">
        <v>109</v>
      </c>
      <c r="B11" s="19" t="s">
        <v>110</v>
      </c>
      <c r="C11" s="18" t="s">
        <v>100</v>
      </c>
      <c r="D11" s="11">
        <v>211074.97</v>
      </c>
      <c r="E11" s="11">
        <f>D11</f>
        <v>211074.97</v>
      </c>
      <c r="F11" s="11">
        <f>D11</f>
        <v>211074.97</v>
      </c>
      <c r="G11" s="42" t="s">
        <v>0</v>
      </c>
    </row>
    <row r="12" spans="1:7" ht="12.75" customHeight="1" x14ac:dyDescent="0.2">
      <c r="A12" s="41" t="s">
        <v>111</v>
      </c>
      <c r="B12" s="19" t="s">
        <v>112</v>
      </c>
      <c r="C12" s="18" t="s">
        <v>113</v>
      </c>
      <c r="D12" s="15">
        <v>0</v>
      </c>
      <c r="E12" s="16">
        <f>D12</f>
        <v>0</v>
      </c>
      <c r="F12" s="16">
        <f>D12</f>
        <v>0</v>
      </c>
      <c r="G12" s="42" t="s">
        <v>0</v>
      </c>
    </row>
    <row r="13" spans="1:7" ht="12.75" customHeight="1" x14ac:dyDescent="0.2">
      <c r="A13" s="41" t="s">
        <v>114</v>
      </c>
      <c r="B13" s="19" t="s">
        <v>115</v>
      </c>
      <c r="C13" s="18" t="s">
        <v>113</v>
      </c>
      <c r="D13" s="15">
        <v>0</v>
      </c>
      <c r="E13" s="16">
        <f t="shared" ref="E13:E14" si="2">D13</f>
        <v>0</v>
      </c>
      <c r="F13" s="16">
        <f t="shared" ref="F13:F14" si="3">D13</f>
        <v>0</v>
      </c>
      <c r="G13" s="42" t="s">
        <v>0</v>
      </c>
    </row>
    <row r="14" spans="1:7" ht="12.75" customHeight="1" x14ac:dyDescent="0.2">
      <c r="A14" s="41" t="s">
        <v>116</v>
      </c>
      <c r="B14" s="19" t="s">
        <v>117</v>
      </c>
      <c r="C14" s="18" t="s">
        <v>113</v>
      </c>
      <c r="D14" s="44">
        <v>0</v>
      </c>
      <c r="E14" s="16">
        <f t="shared" si="2"/>
        <v>0</v>
      </c>
      <c r="F14" s="16">
        <f t="shared" si="3"/>
        <v>0</v>
      </c>
      <c r="G14" s="42" t="s">
        <v>0</v>
      </c>
    </row>
    <row r="15" spans="1:7" ht="28.9" customHeight="1" x14ac:dyDescent="0.2">
      <c r="A15" s="41" t="s">
        <v>118</v>
      </c>
      <c r="B15" s="19" t="s">
        <v>119</v>
      </c>
      <c r="C15" s="18" t="s">
        <v>58</v>
      </c>
      <c r="D15" s="11">
        <f>Part1_1!L8</f>
        <v>0</v>
      </c>
      <c r="E15" s="11">
        <f>D15</f>
        <v>0</v>
      </c>
      <c r="F15" s="11">
        <f>D15</f>
        <v>0</v>
      </c>
      <c r="G15" s="42" t="s">
        <v>0</v>
      </c>
    </row>
    <row r="16" spans="1:7" ht="28.9" customHeight="1" x14ac:dyDescent="0.2">
      <c r="A16" s="41" t="s">
        <v>120</v>
      </c>
      <c r="B16" s="19" t="s">
        <v>121</v>
      </c>
      <c r="C16" s="18" t="s">
        <v>100</v>
      </c>
      <c r="D16" s="11">
        <v>0</v>
      </c>
      <c r="E16" s="11">
        <f>D16</f>
        <v>0</v>
      </c>
      <c r="F16" s="11">
        <f>E16</f>
        <v>0</v>
      </c>
      <c r="G16" s="42" t="s">
        <v>0</v>
      </c>
    </row>
    <row r="17" spans="1:7" ht="28.9" customHeight="1" x14ac:dyDescent="0.2">
      <c r="A17" s="41" t="s">
        <v>122</v>
      </c>
      <c r="B17" s="19" t="s">
        <v>123</v>
      </c>
      <c r="C17" s="18" t="s">
        <v>58</v>
      </c>
      <c r="D17" s="11">
        <f>Part1_1!L8</f>
        <v>0</v>
      </c>
      <c r="E17" s="11">
        <f>D17</f>
        <v>0</v>
      </c>
      <c r="F17" s="11">
        <f>D17</f>
        <v>0</v>
      </c>
      <c r="G17" s="42" t="s">
        <v>0</v>
      </c>
    </row>
    <row r="18" spans="1:7" ht="30.95" customHeight="1" x14ac:dyDescent="0.2">
      <c r="A18" s="12" t="s">
        <v>336</v>
      </c>
      <c r="B18" s="13" t="str">
        <f>Part1_1!A9</f>
        <v>280000000120003330522043001101100001006100101</v>
      </c>
      <c r="C18" s="14" t="s">
        <v>0</v>
      </c>
      <c r="D18" s="14" t="s">
        <v>0</v>
      </c>
      <c r="E18" s="14" t="s">
        <v>0</v>
      </c>
      <c r="F18" s="14" t="s">
        <v>0</v>
      </c>
      <c r="G18" s="14" t="s">
        <v>0</v>
      </c>
    </row>
    <row r="19" spans="1:7" ht="14.45" customHeight="1" x14ac:dyDescent="0.2">
      <c r="A19" s="51" t="s">
        <v>338</v>
      </c>
      <c r="B19" s="25" t="s">
        <v>196</v>
      </c>
      <c r="C19" s="19" t="s">
        <v>0</v>
      </c>
      <c r="D19" s="19" t="s">
        <v>0</v>
      </c>
      <c r="E19" s="19" t="s">
        <v>0</v>
      </c>
      <c r="F19" s="19" t="s">
        <v>0</v>
      </c>
      <c r="G19" s="42" t="s">
        <v>0</v>
      </c>
    </row>
    <row r="20" spans="1:7" ht="43.35" customHeight="1" x14ac:dyDescent="0.2">
      <c r="A20" s="51" t="s">
        <v>124</v>
      </c>
      <c r="B20" s="19" t="s">
        <v>104</v>
      </c>
      <c r="C20" s="18" t="s">
        <v>100</v>
      </c>
      <c r="D20" s="11">
        <f>D21*D26-D27*D28</f>
        <v>1903405.7999999998</v>
      </c>
      <c r="E20" s="11">
        <f>D20</f>
        <v>1903405.7999999998</v>
      </c>
      <c r="F20" s="11">
        <f>D20</f>
        <v>1903405.7999999998</v>
      </c>
      <c r="G20" s="48" t="s">
        <v>125</v>
      </c>
    </row>
    <row r="21" spans="1:7" ht="43.35" customHeight="1" x14ac:dyDescent="0.2">
      <c r="A21" s="51" t="s">
        <v>340</v>
      </c>
      <c r="B21" s="19" t="s">
        <v>107</v>
      </c>
      <c r="C21" s="18" t="s">
        <v>100</v>
      </c>
      <c r="D21" s="11">
        <f>ROUND((D22*(D23/100*D24/100*D25/100)),2)</f>
        <v>26044.05</v>
      </c>
      <c r="E21" s="11">
        <f t="shared" ref="E21" si="4">ROUND((E22*(E23/100*E24/100*E25/100)),2)</f>
        <v>26044.05</v>
      </c>
      <c r="F21" s="11">
        <f t="shared" ref="F21" si="5">ROUND((F22*(F23/100*F24/100*F25/100)),2)</f>
        <v>26044.05</v>
      </c>
      <c r="G21" s="48" t="s">
        <v>126</v>
      </c>
    </row>
    <row r="22" spans="1:7" ht="12.75" customHeight="1" x14ac:dyDescent="0.2">
      <c r="A22" s="51" t="s">
        <v>348</v>
      </c>
      <c r="B22" s="19" t="s">
        <v>110</v>
      </c>
      <c r="C22" s="18" t="s">
        <v>100</v>
      </c>
      <c r="D22" s="11">
        <v>24134.57</v>
      </c>
      <c r="E22" s="11">
        <f>D22</f>
        <v>24134.57</v>
      </c>
      <c r="F22" s="11">
        <f>D22</f>
        <v>24134.57</v>
      </c>
      <c r="G22" s="42" t="s">
        <v>0</v>
      </c>
    </row>
    <row r="23" spans="1:7" ht="12.75" customHeight="1" x14ac:dyDescent="0.2">
      <c r="A23" s="51" t="s">
        <v>349</v>
      </c>
      <c r="B23" s="19" t="s">
        <v>112</v>
      </c>
      <c r="C23" s="18" t="s">
        <v>113</v>
      </c>
      <c r="D23" s="15">
        <v>100</v>
      </c>
      <c r="E23" s="11">
        <f t="shared" ref="E23:E26" si="6">D23</f>
        <v>100</v>
      </c>
      <c r="F23" s="11">
        <f t="shared" ref="F23:F26" si="7">D23</f>
        <v>100</v>
      </c>
      <c r="G23" s="42" t="s">
        <v>0</v>
      </c>
    </row>
    <row r="24" spans="1:7" ht="12.75" customHeight="1" x14ac:dyDescent="0.2">
      <c r="A24" s="51" t="s">
        <v>350</v>
      </c>
      <c r="B24" s="19" t="s">
        <v>115</v>
      </c>
      <c r="C24" s="18" t="s">
        <v>113</v>
      </c>
      <c r="D24" s="15">
        <v>100.2468599745</v>
      </c>
      <c r="E24" s="11">
        <f t="shared" si="6"/>
        <v>100.2468599745</v>
      </c>
      <c r="F24" s="11">
        <f t="shared" si="7"/>
        <v>100.2468599745</v>
      </c>
      <c r="G24" s="42" t="s">
        <v>0</v>
      </c>
    </row>
    <row r="25" spans="1:7" ht="12.75" customHeight="1" x14ac:dyDescent="0.2">
      <c r="A25" s="51" t="s">
        <v>351</v>
      </c>
      <c r="B25" s="19" t="s">
        <v>117</v>
      </c>
      <c r="C25" s="18" t="s">
        <v>113</v>
      </c>
      <c r="D25" s="47">
        <v>107.6460694598</v>
      </c>
      <c r="E25" s="11">
        <f t="shared" si="6"/>
        <v>107.6460694598</v>
      </c>
      <c r="F25" s="11">
        <f t="shared" si="7"/>
        <v>107.6460694598</v>
      </c>
      <c r="G25" s="42" t="s">
        <v>0</v>
      </c>
    </row>
    <row r="26" spans="1:7" ht="28.9" customHeight="1" x14ac:dyDescent="0.2">
      <c r="A26" s="51" t="s">
        <v>352</v>
      </c>
      <c r="B26" s="19" t="s">
        <v>119</v>
      </c>
      <c r="C26" s="18" t="s">
        <v>58</v>
      </c>
      <c r="D26" s="11">
        <f>Part1_1!L9</f>
        <v>83</v>
      </c>
      <c r="E26" s="11">
        <f t="shared" si="6"/>
        <v>83</v>
      </c>
      <c r="F26" s="11">
        <f t="shared" si="7"/>
        <v>83</v>
      </c>
      <c r="G26" s="42" t="s">
        <v>0</v>
      </c>
    </row>
    <row r="27" spans="1:7" ht="28.9" customHeight="1" x14ac:dyDescent="0.2">
      <c r="A27" s="51" t="s">
        <v>353</v>
      </c>
      <c r="B27" s="19" t="s">
        <v>121</v>
      </c>
      <c r="C27" s="18" t="s">
        <v>100</v>
      </c>
      <c r="D27" s="11">
        <v>3111.45</v>
      </c>
      <c r="E27" s="11">
        <f>D27</f>
        <v>3111.45</v>
      </c>
      <c r="F27" s="11">
        <f>D27</f>
        <v>3111.45</v>
      </c>
      <c r="G27" s="42" t="s">
        <v>0</v>
      </c>
    </row>
    <row r="28" spans="1:7" ht="28.9" customHeight="1" x14ac:dyDescent="0.2">
      <c r="A28" s="51" t="s">
        <v>354</v>
      </c>
      <c r="B28" s="19" t="s">
        <v>123</v>
      </c>
      <c r="C28" s="18" t="s">
        <v>58</v>
      </c>
      <c r="D28" s="11">
        <f>Part1_1!L9</f>
        <v>83</v>
      </c>
      <c r="E28" s="11">
        <f>D28</f>
        <v>83</v>
      </c>
      <c r="F28" s="11">
        <f>D28</f>
        <v>83</v>
      </c>
      <c r="G28" s="42" t="s">
        <v>0</v>
      </c>
    </row>
    <row r="29" spans="1:7" ht="30.95" customHeight="1" x14ac:dyDescent="0.2">
      <c r="A29" s="12" t="s">
        <v>355</v>
      </c>
      <c r="B29" s="13" t="str">
        <f>Part1_1!A10</f>
        <v>280000000120003330522043001201100001005100101</v>
      </c>
      <c r="C29" s="14" t="s">
        <v>0</v>
      </c>
      <c r="D29" s="14" t="s">
        <v>0</v>
      </c>
      <c r="E29" s="14" t="s">
        <v>0</v>
      </c>
      <c r="F29" s="14" t="s">
        <v>0</v>
      </c>
      <c r="G29" s="14" t="s">
        <v>0</v>
      </c>
    </row>
    <row r="30" spans="1:7" ht="14.45" customHeight="1" x14ac:dyDescent="0.2">
      <c r="A30" s="51" t="s">
        <v>356</v>
      </c>
      <c r="B30" s="25" t="s">
        <v>196</v>
      </c>
      <c r="C30" s="19" t="s">
        <v>0</v>
      </c>
      <c r="D30" s="19" t="s">
        <v>0</v>
      </c>
      <c r="E30" s="19" t="s">
        <v>0</v>
      </c>
      <c r="F30" s="19" t="s">
        <v>0</v>
      </c>
      <c r="G30" s="42" t="s">
        <v>0</v>
      </c>
    </row>
    <row r="31" spans="1:7" ht="43.35" customHeight="1" x14ac:dyDescent="0.2">
      <c r="A31" s="51" t="s">
        <v>127</v>
      </c>
      <c r="B31" s="19" t="s">
        <v>104</v>
      </c>
      <c r="C31" s="18" t="s">
        <v>100</v>
      </c>
      <c r="D31" s="11">
        <f>D32*D37-D38*D39</f>
        <v>2080074.6199999999</v>
      </c>
      <c r="E31" s="11">
        <f>D31</f>
        <v>2080074.6199999999</v>
      </c>
      <c r="F31" s="11">
        <f>D31</f>
        <v>2080074.6199999999</v>
      </c>
      <c r="G31" s="48" t="s">
        <v>128</v>
      </c>
    </row>
    <row r="32" spans="1:7" ht="43.35" customHeight="1" x14ac:dyDescent="0.2">
      <c r="A32" s="51" t="s">
        <v>357</v>
      </c>
      <c r="B32" s="19" t="s">
        <v>107</v>
      </c>
      <c r="C32" s="18" t="s">
        <v>100</v>
      </c>
      <c r="D32" s="11">
        <f>ROUND((D33*(D34/100*D35/100*D36/100)),2)</f>
        <v>25061.14</v>
      </c>
      <c r="E32" s="11">
        <f t="shared" ref="E32" si="8">ROUND((E33*(E34/100*E35/100*E36/100)),2)</f>
        <v>25061.14</v>
      </c>
      <c r="F32" s="11">
        <f t="shared" ref="F32" si="9">ROUND((F33*(F34/100*F35/100*F36/100)),2)</f>
        <v>25061.14</v>
      </c>
      <c r="G32" s="48" t="s">
        <v>129</v>
      </c>
    </row>
    <row r="33" spans="1:7" ht="12.75" customHeight="1" x14ac:dyDescent="0.2">
      <c r="A33" s="51" t="s">
        <v>358</v>
      </c>
      <c r="B33" s="19" t="s">
        <v>110</v>
      </c>
      <c r="C33" s="18" t="s">
        <v>100</v>
      </c>
      <c r="D33" s="11">
        <v>22965.77</v>
      </c>
      <c r="E33" s="11">
        <f>D33</f>
        <v>22965.77</v>
      </c>
      <c r="F33" s="11">
        <f>D33</f>
        <v>22965.77</v>
      </c>
      <c r="G33" s="42" t="s">
        <v>0</v>
      </c>
    </row>
    <row r="34" spans="1:7" ht="12.75" customHeight="1" x14ac:dyDescent="0.2">
      <c r="A34" s="51" t="s">
        <v>359</v>
      </c>
      <c r="B34" s="19" t="s">
        <v>112</v>
      </c>
      <c r="C34" s="18" t="s">
        <v>113</v>
      </c>
      <c r="D34" s="15">
        <v>100</v>
      </c>
      <c r="E34" s="11">
        <f t="shared" ref="E34:E37" si="10">D34</f>
        <v>100</v>
      </c>
      <c r="F34" s="11">
        <f t="shared" ref="F34:F37" si="11">D34</f>
        <v>100</v>
      </c>
      <c r="G34" s="42" t="s">
        <v>0</v>
      </c>
    </row>
    <row r="35" spans="1:7" ht="12.75" customHeight="1" x14ac:dyDescent="0.2">
      <c r="A35" s="51" t="s">
        <v>360</v>
      </c>
      <c r="B35" s="19" t="s">
        <v>115</v>
      </c>
      <c r="C35" s="18" t="s">
        <v>113</v>
      </c>
      <c r="D35" s="15">
        <v>102.1627584699</v>
      </c>
      <c r="E35" s="11">
        <f t="shared" si="10"/>
        <v>102.1627584699</v>
      </c>
      <c r="F35" s="11">
        <f t="shared" si="11"/>
        <v>102.1627584699</v>
      </c>
      <c r="G35" s="42" t="s">
        <v>0</v>
      </c>
    </row>
    <row r="36" spans="1:7" ht="12.75" customHeight="1" x14ac:dyDescent="0.2">
      <c r="A36" s="51" t="s">
        <v>361</v>
      </c>
      <c r="B36" s="19" t="s">
        <v>117</v>
      </c>
      <c r="C36" s="18" t="s">
        <v>113</v>
      </c>
      <c r="D36" s="15">
        <v>106.8137594368</v>
      </c>
      <c r="E36" s="11">
        <f t="shared" si="10"/>
        <v>106.8137594368</v>
      </c>
      <c r="F36" s="11">
        <f t="shared" si="11"/>
        <v>106.8137594368</v>
      </c>
      <c r="G36" s="42" t="s">
        <v>0</v>
      </c>
    </row>
    <row r="37" spans="1:7" ht="28.9" customHeight="1" x14ac:dyDescent="0.2">
      <c r="A37" s="51" t="s">
        <v>362</v>
      </c>
      <c r="B37" s="19" t="s">
        <v>119</v>
      </c>
      <c r="C37" s="18" t="s">
        <v>58</v>
      </c>
      <c r="D37" s="11">
        <f>Part1_1!L10</f>
        <v>83</v>
      </c>
      <c r="E37" s="11">
        <f t="shared" si="10"/>
        <v>83</v>
      </c>
      <c r="F37" s="11">
        <f t="shared" si="11"/>
        <v>83</v>
      </c>
      <c r="G37" s="42" t="s">
        <v>0</v>
      </c>
    </row>
    <row r="38" spans="1:7" ht="28.9" customHeight="1" x14ac:dyDescent="0.2">
      <c r="A38" s="51" t="s">
        <v>363</v>
      </c>
      <c r="B38" s="19" t="s">
        <v>121</v>
      </c>
      <c r="C38" s="18" t="s">
        <v>100</v>
      </c>
      <c r="D38" s="11"/>
      <c r="E38" s="11"/>
      <c r="F38" s="11"/>
      <c r="G38" s="42" t="s">
        <v>0</v>
      </c>
    </row>
    <row r="39" spans="1:7" ht="28.9" customHeight="1" x14ac:dyDescent="0.2">
      <c r="A39" s="51" t="s">
        <v>364</v>
      </c>
      <c r="B39" s="19" t="s">
        <v>123</v>
      </c>
      <c r="C39" s="18" t="s">
        <v>58</v>
      </c>
      <c r="D39" s="11"/>
      <c r="E39" s="11"/>
      <c r="F39" s="11"/>
      <c r="G39" s="42" t="s">
        <v>0</v>
      </c>
    </row>
    <row r="40" spans="1:7" ht="30.95" customHeight="1" x14ac:dyDescent="0.2">
      <c r="A40" s="12" t="s">
        <v>365</v>
      </c>
      <c r="B40" s="13" t="str">
        <f>Part1_1!A11</f>
        <v>280000000120003330522043001301100001004100101</v>
      </c>
      <c r="C40" s="14" t="s">
        <v>0</v>
      </c>
      <c r="D40" s="14" t="s">
        <v>0</v>
      </c>
      <c r="E40" s="14" t="s">
        <v>0</v>
      </c>
      <c r="F40" s="14" t="s">
        <v>0</v>
      </c>
      <c r="G40" s="14" t="s">
        <v>0</v>
      </c>
    </row>
    <row r="41" spans="1:7" ht="14.45" customHeight="1" x14ac:dyDescent="0.2">
      <c r="A41" s="51" t="s">
        <v>366</v>
      </c>
      <c r="B41" s="25" t="s">
        <v>196</v>
      </c>
      <c r="C41" s="19" t="s">
        <v>0</v>
      </c>
      <c r="D41" s="19" t="s">
        <v>0</v>
      </c>
      <c r="E41" s="19" t="s">
        <v>0</v>
      </c>
      <c r="F41" s="19" t="s">
        <v>0</v>
      </c>
      <c r="G41" s="42" t="s">
        <v>0</v>
      </c>
    </row>
    <row r="42" spans="1:7" ht="43.35" customHeight="1" x14ac:dyDescent="0.2">
      <c r="A42" s="51" t="s">
        <v>130</v>
      </c>
      <c r="B42" s="19" t="s">
        <v>104</v>
      </c>
      <c r="C42" s="18" t="s">
        <v>100</v>
      </c>
      <c r="D42" s="11">
        <f>D43*D48-D49*D50</f>
        <v>2080074.6199999999</v>
      </c>
      <c r="E42" s="11">
        <f>D42</f>
        <v>2080074.6199999999</v>
      </c>
      <c r="F42" s="11">
        <f>D42</f>
        <v>2080074.6199999999</v>
      </c>
      <c r="G42" s="48" t="s">
        <v>131</v>
      </c>
    </row>
    <row r="43" spans="1:7" ht="38.25" x14ac:dyDescent="0.2">
      <c r="A43" s="51" t="s">
        <v>367</v>
      </c>
      <c r="B43" s="19" t="s">
        <v>107</v>
      </c>
      <c r="C43" s="18" t="s">
        <v>100</v>
      </c>
      <c r="D43" s="11">
        <f>ROUND((D44*(D45/100*D46/100*D47/100)),2)</f>
        <v>25061.14</v>
      </c>
      <c r="E43" s="11">
        <f t="shared" ref="E43" si="12">ROUND((E44*(E45/100*E46/100*E47/100)),2)</f>
        <v>25061.14</v>
      </c>
      <c r="F43" s="11">
        <f t="shared" ref="F43" si="13">ROUND((F44*(F45/100*F46/100*F47/100)),2)</f>
        <v>25061.14</v>
      </c>
      <c r="G43" s="48" t="s">
        <v>132</v>
      </c>
    </row>
    <row r="44" spans="1:7" ht="12.75" customHeight="1" x14ac:dyDescent="0.2">
      <c r="A44" s="51" t="s">
        <v>368</v>
      </c>
      <c r="B44" s="19" t="s">
        <v>110</v>
      </c>
      <c r="C44" s="18" t="s">
        <v>100</v>
      </c>
      <c r="D44" s="11">
        <v>22433.46</v>
      </c>
      <c r="E44" s="11">
        <f>D44</f>
        <v>22433.46</v>
      </c>
      <c r="F44" s="11">
        <f>D44</f>
        <v>22433.46</v>
      </c>
      <c r="G44" s="42" t="s">
        <v>0</v>
      </c>
    </row>
    <row r="45" spans="1:7" ht="12.75" customHeight="1" x14ac:dyDescent="0.2">
      <c r="A45" s="51" t="s">
        <v>369</v>
      </c>
      <c r="B45" s="19" t="s">
        <v>112</v>
      </c>
      <c r="C45" s="18" t="s">
        <v>113</v>
      </c>
      <c r="D45" s="15">
        <v>100</v>
      </c>
      <c r="E45" s="11">
        <f t="shared" ref="E45:E48" si="14">D45</f>
        <v>100</v>
      </c>
      <c r="F45" s="11">
        <f t="shared" ref="F45:F48" si="15">D45</f>
        <v>100</v>
      </c>
      <c r="G45" s="42" t="s">
        <v>0</v>
      </c>
    </row>
    <row r="46" spans="1:7" ht="12.75" customHeight="1" x14ac:dyDescent="0.2">
      <c r="A46" s="51" t="s">
        <v>370</v>
      </c>
      <c r="B46" s="19" t="s">
        <v>115</v>
      </c>
      <c r="C46" s="18" t="s">
        <v>113</v>
      </c>
      <c r="D46" s="15">
        <v>104.2960587038</v>
      </c>
      <c r="E46" s="11">
        <f t="shared" si="14"/>
        <v>104.2960587038</v>
      </c>
      <c r="F46" s="11">
        <f t="shared" si="15"/>
        <v>104.2960587038</v>
      </c>
      <c r="G46" s="42" t="s">
        <v>0</v>
      </c>
    </row>
    <row r="47" spans="1:7" ht="12.75" customHeight="1" x14ac:dyDescent="0.2">
      <c r="A47" s="51" t="s">
        <v>371</v>
      </c>
      <c r="B47" s="19" t="s">
        <v>117</v>
      </c>
      <c r="C47" s="18" t="s">
        <v>113</v>
      </c>
      <c r="D47" s="15">
        <v>107.111638786</v>
      </c>
      <c r="E47" s="11">
        <f t="shared" si="14"/>
        <v>107.111638786</v>
      </c>
      <c r="F47" s="11">
        <f t="shared" si="15"/>
        <v>107.111638786</v>
      </c>
      <c r="G47" s="42" t="s">
        <v>0</v>
      </c>
    </row>
    <row r="48" spans="1:7" ht="28.9" customHeight="1" x14ac:dyDescent="0.2">
      <c r="A48" s="51" t="s">
        <v>372</v>
      </c>
      <c r="B48" s="19" t="s">
        <v>119</v>
      </c>
      <c r="C48" s="18" t="s">
        <v>58</v>
      </c>
      <c r="D48" s="11">
        <f>Part1_1!L11</f>
        <v>83</v>
      </c>
      <c r="E48" s="11">
        <f t="shared" si="14"/>
        <v>83</v>
      </c>
      <c r="F48" s="11">
        <f t="shared" si="15"/>
        <v>83</v>
      </c>
      <c r="G48" s="42" t="s">
        <v>0</v>
      </c>
    </row>
    <row r="49" spans="1:7" ht="28.9" customHeight="1" x14ac:dyDescent="0.2">
      <c r="A49" s="51" t="s">
        <v>373</v>
      </c>
      <c r="B49" s="19" t="s">
        <v>121</v>
      </c>
      <c r="C49" s="18" t="s">
        <v>100</v>
      </c>
      <c r="D49" s="11"/>
      <c r="E49" s="11"/>
      <c r="F49" s="11"/>
      <c r="G49" s="42" t="s">
        <v>0</v>
      </c>
    </row>
    <row r="50" spans="1:7" ht="28.9" customHeight="1" x14ac:dyDescent="0.2">
      <c r="A50" s="51" t="s">
        <v>374</v>
      </c>
      <c r="B50" s="19" t="s">
        <v>123</v>
      </c>
      <c r="C50" s="18" t="s">
        <v>58</v>
      </c>
      <c r="D50" s="11"/>
      <c r="E50" s="11"/>
      <c r="F50" s="11"/>
      <c r="G50" s="42" t="s">
        <v>0</v>
      </c>
    </row>
    <row r="51" spans="1:7" ht="30.95" customHeight="1" x14ac:dyDescent="0.2">
      <c r="A51" s="12" t="s">
        <v>375</v>
      </c>
      <c r="B51" s="13" t="str">
        <f>Part1_1!A12</f>
        <v>280000000120003330522043001401100001003100101</v>
      </c>
      <c r="C51" s="14" t="s">
        <v>0</v>
      </c>
      <c r="D51" s="14" t="s">
        <v>0</v>
      </c>
      <c r="E51" s="14" t="s">
        <v>0</v>
      </c>
      <c r="F51" s="14" t="s">
        <v>0</v>
      </c>
      <c r="G51" s="14" t="s">
        <v>0</v>
      </c>
    </row>
    <row r="52" spans="1:7" ht="14.45" customHeight="1" x14ac:dyDescent="0.2">
      <c r="A52" s="51" t="s">
        <v>376</v>
      </c>
      <c r="B52" s="25" t="s">
        <v>196</v>
      </c>
      <c r="C52" s="40" t="s">
        <v>0</v>
      </c>
      <c r="D52" s="40" t="s">
        <v>0</v>
      </c>
      <c r="E52" s="40" t="s">
        <v>0</v>
      </c>
      <c r="F52" s="40" t="s">
        <v>0</v>
      </c>
      <c r="G52" s="42" t="s">
        <v>0</v>
      </c>
    </row>
    <row r="53" spans="1:7" ht="43.35" customHeight="1" x14ac:dyDescent="0.2">
      <c r="A53" s="51" t="s">
        <v>133</v>
      </c>
      <c r="B53" s="40" t="s">
        <v>104</v>
      </c>
      <c r="C53" s="39" t="s">
        <v>100</v>
      </c>
      <c r="D53" s="11">
        <f>D54*D59-D60*D61</f>
        <v>0</v>
      </c>
      <c r="E53" s="11">
        <f>D53</f>
        <v>0</v>
      </c>
      <c r="F53" s="11">
        <f>D53</f>
        <v>0</v>
      </c>
      <c r="G53" s="48" t="s">
        <v>134</v>
      </c>
    </row>
    <row r="54" spans="1:7" ht="38.25" x14ac:dyDescent="0.2">
      <c r="A54" s="51" t="s">
        <v>377</v>
      </c>
      <c r="B54" s="40" t="s">
        <v>107</v>
      </c>
      <c r="C54" s="39" t="s">
        <v>100</v>
      </c>
      <c r="D54" s="11">
        <f>ROUND((D55*(D56/100*D57/100*D58/100)),2)</f>
        <v>0</v>
      </c>
      <c r="E54" s="11">
        <f t="shared" ref="E54:F54" si="16">ROUND((E55*(E56/100*E57/100*E58/100)),2)</f>
        <v>0</v>
      </c>
      <c r="F54" s="11">
        <f t="shared" si="16"/>
        <v>0</v>
      </c>
      <c r="G54" s="48" t="s">
        <v>135</v>
      </c>
    </row>
    <row r="55" spans="1:7" ht="12.75" customHeight="1" x14ac:dyDescent="0.2">
      <c r="A55" s="51" t="s">
        <v>378</v>
      </c>
      <c r="B55" s="40" t="s">
        <v>110</v>
      </c>
      <c r="C55" s="39" t="s">
        <v>100</v>
      </c>
      <c r="D55" s="11">
        <v>14333.85</v>
      </c>
      <c r="E55" s="11">
        <f>D55</f>
        <v>14333.85</v>
      </c>
      <c r="F55" s="11">
        <f>D55</f>
        <v>14333.85</v>
      </c>
      <c r="G55" s="42" t="s">
        <v>0</v>
      </c>
    </row>
    <row r="56" spans="1:7" ht="12.75" customHeight="1" x14ac:dyDescent="0.2">
      <c r="A56" s="51" t="s">
        <v>379</v>
      </c>
      <c r="B56" s="40" t="s">
        <v>112</v>
      </c>
      <c r="C56" s="39" t="s">
        <v>113</v>
      </c>
      <c r="D56" s="15">
        <v>0</v>
      </c>
      <c r="E56" s="11">
        <f t="shared" ref="E56:E59" si="17">D56</f>
        <v>0</v>
      </c>
      <c r="F56" s="11">
        <f t="shared" ref="F56:F59" si="18">D56</f>
        <v>0</v>
      </c>
      <c r="G56" s="42" t="s">
        <v>0</v>
      </c>
    </row>
    <row r="57" spans="1:7" ht="12.75" customHeight="1" x14ac:dyDescent="0.2">
      <c r="A57" s="51" t="s">
        <v>380</v>
      </c>
      <c r="B57" s="40" t="s">
        <v>115</v>
      </c>
      <c r="C57" s="39" t="s">
        <v>113</v>
      </c>
      <c r="D57" s="15">
        <v>0</v>
      </c>
      <c r="E57" s="11">
        <f t="shared" si="17"/>
        <v>0</v>
      </c>
      <c r="F57" s="11">
        <f t="shared" si="18"/>
        <v>0</v>
      </c>
      <c r="G57" s="42" t="s">
        <v>0</v>
      </c>
    </row>
    <row r="58" spans="1:7" ht="12.75" customHeight="1" x14ac:dyDescent="0.2">
      <c r="A58" s="51" t="s">
        <v>381</v>
      </c>
      <c r="B58" s="40" t="s">
        <v>117</v>
      </c>
      <c r="C58" s="39" t="s">
        <v>113</v>
      </c>
      <c r="D58" s="15">
        <v>0</v>
      </c>
      <c r="E58" s="11">
        <f t="shared" si="17"/>
        <v>0</v>
      </c>
      <c r="F58" s="11">
        <f t="shared" si="18"/>
        <v>0</v>
      </c>
      <c r="G58" s="42" t="s">
        <v>0</v>
      </c>
    </row>
    <row r="59" spans="1:7" ht="28.9" customHeight="1" x14ac:dyDescent="0.2">
      <c r="A59" s="51" t="s">
        <v>382</v>
      </c>
      <c r="B59" s="40" t="s">
        <v>119</v>
      </c>
      <c r="C59" s="39" t="s">
        <v>58</v>
      </c>
      <c r="D59" s="11">
        <f>Part1_1!L12</f>
        <v>0</v>
      </c>
      <c r="E59" s="11">
        <f t="shared" si="17"/>
        <v>0</v>
      </c>
      <c r="F59" s="11">
        <f t="shared" si="18"/>
        <v>0</v>
      </c>
      <c r="G59" s="42" t="s">
        <v>0</v>
      </c>
    </row>
    <row r="60" spans="1:7" ht="28.9" customHeight="1" x14ac:dyDescent="0.2">
      <c r="A60" s="51" t="s">
        <v>383</v>
      </c>
      <c r="B60" s="40" t="s">
        <v>121</v>
      </c>
      <c r="C60" s="39" t="s">
        <v>100</v>
      </c>
      <c r="D60" s="11"/>
      <c r="E60" s="11"/>
      <c r="F60" s="11"/>
      <c r="G60" s="42" t="s">
        <v>0</v>
      </c>
    </row>
    <row r="61" spans="1:7" ht="28.9" customHeight="1" x14ac:dyDescent="0.2">
      <c r="A61" s="51" t="s">
        <v>384</v>
      </c>
      <c r="B61" s="40" t="s">
        <v>123</v>
      </c>
      <c r="C61" s="39" t="s">
        <v>58</v>
      </c>
      <c r="D61" s="11"/>
      <c r="E61" s="11"/>
      <c r="F61" s="11"/>
      <c r="G61" s="42" t="s">
        <v>0</v>
      </c>
    </row>
    <row r="62" spans="1:7" ht="30.95" customHeight="1" x14ac:dyDescent="0.2">
      <c r="A62" s="12" t="s">
        <v>385</v>
      </c>
      <c r="B62" s="13" t="str">
        <f>Part1_1!A13</f>
        <v>280000000120003330522043001601100001001100101</v>
      </c>
      <c r="C62" s="14" t="s">
        <v>0</v>
      </c>
      <c r="D62" s="14" t="s">
        <v>0</v>
      </c>
      <c r="E62" s="14" t="s">
        <v>0</v>
      </c>
      <c r="F62" s="14" t="s">
        <v>0</v>
      </c>
      <c r="G62" s="14" t="s">
        <v>0</v>
      </c>
    </row>
    <row r="63" spans="1:7" ht="14.45" customHeight="1" x14ac:dyDescent="0.2">
      <c r="A63" s="51" t="s">
        <v>386</v>
      </c>
      <c r="B63" s="25" t="s">
        <v>196</v>
      </c>
      <c r="C63" s="40" t="s">
        <v>0</v>
      </c>
      <c r="D63" s="40" t="s">
        <v>0</v>
      </c>
      <c r="E63" s="40" t="s">
        <v>0</v>
      </c>
      <c r="F63" s="40" t="s">
        <v>0</v>
      </c>
      <c r="G63" s="42" t="s">
        <v>0</v>
      </c>
    </row>
    <row r="64" spans="1:7" ht="43.35" customHeight="1" x14ac:dyDescent="0.2">
      <c r="A64" s="51" t="s">
        <v>136</v>
      </c>
      <c r="B64" s="40" t="s">
        <v>104</v>
      </c>
      <c r="C64" s="39" t="s">
        <v>100</v>
      </c>
      <c r="D64" s="11">
        <f>D65*D70-D71*D72</f>
        <v>702583</v>
      </c>
      <c r="E64" s="11">
        <f>D64</f>
        <v>702583</v>
      </c>
      <c r="F64" s="11">
        <f>D64</f>
        <v>702583</v>
      </c>
      <c r="G64" s="48" t="s">
        <v>137</v>
      </c>
    </row>
    <row r="65" spans="1:7" ht="38.25" x14ac:dyDescent="0.2">
      <c r="A65" s="51" t="s">
        <v>387</v>
      </c>
      <c r="B65" s="40" t="s">
        <v>107</v>
      </c>
      <c r="C65" s="39" t="s">
        <v>100</v>
      </c>
      <c r="D65" s="11">
        <f>ROUND((D66*(D67/100*D68/100*D69/100)),2)</f>
        <v>25092.25</v>
      </c>
      <c r="E65" s="11">
        <f t="shared" ref="E65:F65" si="19">ROUND((E66*(E67/100*E68/100*E69/100)),2)</f>
        <v>25092.25</v>
      </c>
      <c r="F65" s="11">
        <f t="shared" si="19"/>
        <v>25092.25</v>
      </c>
      <c r="G65" s="48" t="s">
        <v>138</v>
      </c>
    </row>
    <row r="66" spans="1:7" ht="12.75" customHeight="1" x14ac:dyDescent="0.2">
      <c r="A66" s="51" t="s">
        <v>388</v>
      </c>
      <c r="B66" s="40" t="s">
        <v>110</v>
      </c>
      <c r="C66" s="39" t="s">
        <v>100</v>
      </c>
      <c r="D66" s="11">
        <v>20532.28</v>
      </c>
      <c r="E66" s="11">
        <f>D66</f>
        <v>20532.28</v>
      </c>
      <c r="F66" s="11">
        <f>D66</f>
        <v>20532.28</v>
      </c>
      <c r="G66" s="42" t="s">
        <v>0</v>
      </c>
    </row>
    <row r="67" spans="1:7" ht="12.75" customHeight="1" x14ac:dyDescent="0.2">
      <c r="A67" s="51" t="s">
        <v>389</v>
      </c>
      <c r="B67" s="40" t="s">
        <v>112</v>
      </c>
      <c r="C67" s="39" t="s">
        <v>113</v>
      </c>
      <c r="D67" s="15">
        <v>100</v>
      </c>
      <c r="E67" s="11">
        <f t="shared" ref="E67:E70" si="20">D67</f>
        <v>100</v>
      </c>
      <c r="F67" s="11">
        <f t="shared" ref="F67:F70" si="21">D67</f>
        <v>100</v>
      </c>
      <c r="G67" s="42" t="s">
        <v>0</v>
      </c>
    </row>
    <row r="68" spans="1:7" ht="12.75" customHeight="1" x14ac:dyDescent="0.2">
      <c r="A68" s="51" t="s">
        <v>390</v>
      </c>
      <c r="B68" s="40" t="s">
        <v>115</v>
      </c>
      <c r="C68" s="39" t="s">
        <v>113</v>
      </c>
      <c r="D68" s="15">
        <v>116.0251859661</v>
      </c>
      <c r="E68" s="11">
        <f t="shared" si="20"/>
        <v>116.0251859661</v>
      </c>
      <c r="F68" s="11">
        <f t="shared" si="21"/>
        <v>116.0251859661</v>
      </c>
      <c r="G68" s="42" t="s">
        <v>0</v>
      </c>
    </row>
    <row r="69" spans="1:7" ht="12.75" customHeight="1" x14ac:dyDescent="0.2">
      <c r="A69" s="51" t="s">
        <v>391</v>
      </c>
      <c r="B69" s="40" t="s">
        <v>117</v>
      </c>
      <c r="C69" s="39" t="s">
        <v>113</v>
      </c>
      <c r="D69" s="15">
        <v>105.3295320047</v>
      </c>
      <c r="E69" s="11">
        <f t="shared" si="20"/>
        <v>105.3295320047</v>
      </c>
      <c r="F69" s="11">
        <f t="shared" si="21"/>
        <v>105.3295320047</v>
      </c>
      <c r="G69" s="42" t="s">
        <v>0</v>
      </c>
    </row>
    <row r="70" spans="1:7" ht="28.9" customHeight="1" x14ac:dyDescent="0.2">
      <c r="A70" s="51" t="s">
        <v>392</v>
      </c>
      <c r="B70" s="40" t="s">
        <v>119</v>
      </c>
      <c r="C70" s="39" t="s">
        <v>58</v>
      </c>
      <c r="D70" s="11">
        <f>Part1_1!L13</f>
        <v>28</v>
      </c>
      <c r="E70" s="11">
        <f t="shared" si="20"/>
        <v>28</v>
      </c>
      <c r="F70" s="11">
        <f t="shared" si="21"/>
        <v>28</v>
      </c>
      <c r="G70" s="42" t="s">
        <v>0</v>
      </c>
    </row>
    <row r="71" spans="1:7" ht="28.9" customHeight="1" x14ac:dyDescent="0.2">
      <c r="A71" s="51" t="s">
        <v>393</v>
      </c>
      <c r="B71" s="40" t="s">
        <v>121</v>
      </c>
      <c r="C71" s="39" t="s">
        <v>100</v>
      </c>
      <c r="D71" s="11"/>
      <c r="E71" s="11"/>
      <c r="F71" s="11"/>
      <c r="G71" s="42" t="s">
        <v>0</v>
      </c>
    </row>
    <row r="72" spans="1:7" ht="28.9" customHeight="1" x14ac:dyDescent="0.2">
      <c r="A72" s="51" t="s">
        <v>394</v>
      </c>
      <c r="B72" s="40" t="s">
        <v>123</v>
      </c>
      <c r="C72" s="39" t="s">
        <v>58</v>
      </c>
      <c r="D72" s="11"/>
      <c r="E72" s="11"/>
      <c r="F72" s="11"/>
      <c r="G72" s="42" t="s">
        <v>0</v>
      </c>
    </row>
    <row r="73" spans="1:7" ht="30.95" customHeight="1" x14ac:dyDescent="0.2">
      <c r="A73" s="12" t="s">
        <v>395</v>
      </c>
      <c r="B73" s="13" t="str">
        <f>Part1_1!A14</f>
        <v>280000000120003330522043001701100001000100101</v>
      </c>
      <c r="C73" s="14" t="s">
        <v>0</v>
      </c>
      <c r="D73" s="14" t="s">
        <v>0</v>
      </c>
      <c r="E73" s="14" t="s">
        <v>0</v>
      </c>
      <c r="F73" s="14" t="s">
        <v>0</v>
      </c>
      <c r="G73" s="14" t="s">
        <v>0</v>
      </c>
    </row>
    <row r="74" spans="1:7" ht="14.45" customHeight="1" x14ac:dyDescent="0.2">
      <c r="A74" s="51" t="s">
        <v>396</v>
      </c>
      <c r="B74" s="25" t="s">
        <v>196</v>
      </c>
      <c r="C74" s="40" t="s">
        <v>0</v>
      </c>
      <c r="D74" s="40" t="s">
        <v>0</v>
      </c>
      <c r="E74" s="40" t="s">
        <v>0</v>
      </c>
      <c r="F74" s="40" t="s">
        <v>0</v>
      </c>
      <c r="G74" s="42" t="s">
        <v>0</v>
      </c>
    </row>
    <row r="75" spans="1:7" ht="43.35" customHeight="1" x14ac:dyDescent="0.2">
      <c r="A75" s="51" t="s">
        <v>139</v>
      </c>
      <c r="B75" s="40" t="s">
        <v>104</v>
      </c>
      <c r="C75" s="39" t="s">
        <v>100</v>
      </c>
      <c r="D75" s="11">
        <f>D76*D81-D82*D83</f>
        <v>552813.80000000005</v>
      </c>
      <c r="E75" s="11">
        <f>D75</f>
        <v>552813.80000000005</v>
      </c>
      <c r="F75" s="11">
        <f>D75</f>
        <v>552813.80000000005</v>
      </c>
      <c r="G75" s="48" t="s">
        <v>140</v>
      </c>
    </row>
    <row r="76" spans="1:7" ht="72.599999999999994" customHeight="1" x14ac:dyDescent="0.2">
      <c r="A76" s="51" t="s">
        <v>397</v>
      </c>
      <c r="B76" s="40" t="s">
        <v>107</v>
      </c>
      <c r="C76" s="39" t="s">
        <v>100</v>
      </c>
      <c r="D76" s="11">
        <f>ROUND((D77*(D78/100*D79/100*D80/100)),2)</f>
        <v>25127.9</v>
      </c>
      <c r="E76" s="11">
        <f t="shared" ref="E76:F76" si="22">ROUND((E77*(E78/100*E79/100*E80/100)),2)</f>
        <v>25127.9</v>
      </c>
      <c r="F76" s="11">
        <f t="shared" si="22"/>
        <v>25127.9</v>
      </c>
      <c r="G76" s="48" t="s">
        <v>141</v>
      </c>
    </row>
    <row r="77" spans="1:7" ht="12.75" customHeight="1" x14ac:dyDescent="0.2">
      <c r="A77" s="51" t="s">
        <v>398</v>
      </c>
      <c r="B77" s="40" t="s">
        <v>110</v>
      </c>
      <c r="C77" s="39" t="s">
        <v>100</v>
      </c>
      <c r="D77" s="11">
        <v>17995.13</v>
      </c>
      <c r="E77" s="11">
        <f>D77</f>
        <v>17995.13</v>
      </c>
      <c r="F77" s="11">
        <f>D77</f>
        <v>17995.13</v>
      </c>
      <c r="G77" s="42" t="s">
        <v>0</v>
      </c>
    </row>
    <row r="78" spans="1:7" ht="12.75" customHeight="1" x14ac:dyDescent="0.2">
      <c r="A78" s="51" t="s">
        <v>399</v>
      </c>
      <c r="B78" s="40" t="s">
        <v>112</v>
      </c>
      <c r="C78" s="39" t="s">
        <v>113</v>
      </c>
      <c r="D78" s="15">
        <v>100</v>
      </c>
      <c r="E78" s="11">
        <f t="shared" ref="E78:E81" si="23">D78</f>
        <v>100</v>
      </c>
      <c r="F78" s="11">
        <f t="shared" ref="F78:F81" si="24">D78</f>
        <v>100</v>
      </c>
      <c r="G78" s="42" t="s">
        <v>0</v>
      </c>
    </row>
    <row r="79" spans="1:7" ht="12.75" customHeight="1" x14ac:dyDescent="0.2">
      <c r="A79" s="51" t="s">
        <v>400</v>
      </c>
      <c r="B79" s="40" t="s">
        <v>115</v>
      </c>
      <c r="C79" s="39" t="s">
        <v>113</v>
      </c>
      <c r="D79" s="15">
        <v>124.4698117393</v>
      </c>
      <c r="E79" s="11">
        <f t="shared" si="23"/>
        <v>124.4698117393</v>
      </c>
      <c r="F79" s="11">
        <f t="shared" si="24"/>
        <v>124.4698117393</v>
      </c>
      <c r="G79" s="42" t="s">
        <v>0</v>
      </c>
    </row>
    <row r="80" spans="1:7" ht="12.75" customHeight="1" x14ac:dyDescent="0.2">
      <c r="A80" s="51" t="s">
        <v>401</v>
      </c>
      <c r="B80" s="40" t="s">
        <v>117</v>
      </c>
      <c r="C80" s="39" t="s">
        <v>113</v>
      </c>
      <c r="D80" s="15">
        <v>112.18561522669999</v>
      </c>
      <c r="E80" s="11">
        <f t="shared" si="23"/>
        <v>112.18561522669999</v>
      </c>
      <c r="F80" s="11">
        <f t="shared" si="24"/>
        <v>112.18561522669999</v>
      </c>
      <c r="G80" s="42" t="s">
        <v>0</v>
      </c>
    </row>
    <row r="81" spans="1:7" ht="28.9" customHeight="1" x14ac:dyDescent="0.2">
      <c r="A81" s="51" t="s">
        <v>402</v>
      </c>
      <c r="B81" s="40" t="s">
        <v>119</v>
      </c>
      <c r="C81" s="39" t="s">
        <v>58</v>
      </c>
      <c r="D81" s="11">
        <f>Part1_1!L14</f>
        <v>22</v>
      </c>
      <c r="E81" s="11">
        <f t="shared" si="23"/>
        <v>22</v>
      </c>
      <c r="F81" s="11">
        <f t="shared" si="24"/>
        <v>22</v>
      </c>
      <c r="G81" s="42" t="s">
        <v>0</v>
      </c>
    </row>
    <row r="82" spans="1:7" ht="28.9" customHeight="1" x14ac:dyDescent="0.2">
      <c r="A82" s="51" t="s">
        <v>403</v>
      </c>
      <c r="B82" s="40" t="s">
        <v>121</v>
      </c>
      <c r="C82" s="39" t="s">
        <v>100</v>
      </c>
      <c r="D82" s="11"/>
      <c r="E82" s="11"/>
      <c r="F82" s="11"/>
      <c r="G82" s="42" t="s">
        <v>0</v>
      </c>
    </row>
    <row r="83" spans="1:7" ht="28.9" customHeight="1" x14ac:dyDescent="0.2">
      <c r="A83" s="51" t="s">
        <v>404</v>
      </c>
      <c r="B83" s="40" t="s">
        <v>123</v>
      </c>
      <c r="C83" s="39" t="s">
        <v>58</v>
      </c>
      <c r="D83" s="11"/>
      <c r="E83" s="11"/>
      <c r="F83" s="11"/>
      <c r="G83" s="42" t="s">
        <v>0</v>
      </c>
    </row>
    <row r="84" spans="1:7" ht="30.95" customHeight="1" x14ac:dyDescent="0.2">
      <c r="A84" s="12" t="s">
        <v>405</v>
      </c>
      <c r="B84" s="13" t="str">
        <f>Part1_1!A15</f>
        <v>280000000120003330522046001801100001006100101</v>
      </c>
      <c r="C84" s="14" t="s">
        <v>0</v>
      </c>
      <c r="D84" s="14" t="s">
        <v>0</v>
      </c>
      <c r="E84" s="14" t="s">
        <v>0</v>
      </c>
      <c r="F84" s="14" t="s">
        <v>0</v>
      </c>
      <c r="G84" s="14" t="s">
        <v>0</v>
      </c>
    </row>
    <row r="85" spans="1:7" ht="14.45" customHeight="1" x14ac:dyDescent="0.2">
      <c r="A85" s="51" t="s">
        <v>337</v>
      </c>
      <c r="B85" s="19" t="s">
        <v>67</v>
      </c>
      <c r="C85" s="19" t="s">
        <v>0</v>
      </c>
      <c r="D85" s="19" t="s">
        <v>0</v>
      </c>
      <c r="E85" s="19" t="s">
        <v>0</v>
      </c>
      <c r="F85" s="19" t="s">
        <v>0</v>
      </c>
      <c r="G85" s="42" t="s">
        <v>0</v>
      </c>
    </row>
    <row r="86" spans="1:7" ht="43.35" customHeight="1" x14ac:dyDescent="0.2">
      <c r="A86" s="51" t="s">
        <v>142</v>
      </c>
      <c r="B86" s="19" t="s">
        <v>104</v>
      </c>
      <c r="C86" s="18" t="s">
        <v>100</v>
      </c>
      <c r="D86" s="11">
        <f>D87*D92</f>
        <v>1211472</v>
      </c>
      <c r="E86" s="11">
        <f>D86</f>
        <v>1211472</v>
      </c>
      <c r="F86" s="11">
        <f>D86</f>
        <v>1211472</v>
      </c>
      <c r="G86" s="48" t="s">
        <v>143</v>
      </c>
    </row>
    <row r="87" spans="1:7" ht="38.25" x14ac:dyDescent="0.2">
      <c r="A87" s="51" t="s">
        <v>339</v>
      </c>
      <c r="B87" s="19" t="s">
        <v>107</v>
      </c>
      <c r="C87" s="18" t="s">
        <v>100</v>
      </c>
      <c r="D87" s="11">
        <f>ROUND((D88*(D89/100*D90/100*D91/100)),2)</f>
        <v>504.78</v>
      </c>
      <c r="E87" s="11">
        <f t="shared" ref="E87" si="25">ROUND((E88*(E89/100*E90/100*E91/100)),2)</f>
        <v>504.78</v>
      </c>
      <c r="F87" s="11">
        <f t="shared" ref="F87" si="26">ROUND((F88*(F89/100*F90/100*F91/100)),2)</f>
        <v>504.78</v>
      </c>
      <c r="G87" s="48" t="s">
        <v>144</v>
      </c>
    </row>
    <row r="88" spans="1:7" ht="12.75" customHeight="1" x14ac:dyDescent="0.2">
      <c r="A88" s="51" t="s">
        <v>341</v>
      </c>
      <c r="B88" s="19" t="s">
        <v>110</v>
      </c>
      <c r="C88" s="18" t="s">
        <v>100</v>
      </c>
      <c r="D88" s="11">
        <v>498.28</v>
      </c>
      <c r="E88" s="11">
        <f>D88</f>
        <v>498.28</v>
      </c>
      <c r="F88" s="11">
        <f>D88</f>
        <v>498.28</v>
      </c>
      <c r="G88" s="42" t="s">
        <v>0</v>
      </c>
    </row>
    <row r="89" spans="1:7" ht="12.75" customHeight="1" x14ac:dyDescent="0.2">
      <c r="A89" s="51" t="s">
        <v>342</v>
      </c>
      <c r="B89" s="19" t="s">
        <v>112</v>
      </c>
      <c r="C89" s="18" t="s">
        <v>113</v>
      </c>
      <c r="D89" s="15">
        <v>100</v>
      </c>
      <c r="E89" s="11">
        <f t="shared" ref="E89:E92" si="27">D89</f>
        <v>100</v>
      </c>
      <c r="F89" s="11">
        <f t="shared" ref="F89:F92" si="28">D89</f>
        <v>100</v>
      </c>
      <c r="G89" s="42" t="s">
        <v>0</v>
      </c>
    </row>
    <row r="90" spans="1:7" ht="12.75" customHeight="1" x14ac:dyDescent="0.2">
      <c r="A90" s="51" t="s">
        <v>343</v>
      </c>
      <c r="B90" s="19" t="s">
        <v>115</v>
      </c>
      <c r="C90" s="18" t="s">
        <v>113</v>
      </c>
      <c r="D90" s="15">
        <v>96.489277204100006</v>
      </c>
      <c r="E90" s="11">
        <f t="shared" si="27"/>
        <v>96.489277204100006</v>
      </c>
      <c r="F90" s="11">
        <f t="shared" si="28"/>
        <v>96.489277204100006</v>
      </c>
      <c r="G90" s="42" t="s">
        <v>0</v>
      </c>
    </row>
    <row r="91" spans="1:7" ht="12.75" customHeight="1" x14ac:dyDescent="0.2">
      <c r="A91" s="51" t="s">
        <v>344</v>
      </c>
      <c r="B91" s="19" t="s">
        <v>117</v>
      </c>
      <c r="C91" s="18" t="s">
        <v>113</v>
      </c>
      <c r="D91" s="15">
        <v>104.9904096831</v>
      </c>
      <c r="E91" s="11">
        <f t="shared" si="27"/>
        <v>104.9904096831</v>
      </c>
      <c r="F91" s="11">
        <f t="shared" si="28"/>
        <v>104.9904096831</v>
      </c>
      <c r="G91" s="42" t="s">
        <v>0</v>
      </c>
    </row>
    <row r="92" spans="1:7" ht="28.9" customHeight="1" x14ac:dyDescent="0.2">
      <c r="A92" s="51" t="s">
        <v>345</v>
      </c>
      <c r="B92" s="19" t="s">
        <v>119</v>
      </c>
      <c r="C92" s="18" t="s">
        <v>58</v>
      </c>
      <c r="D92" s="11">
        <f>Part1_1!K15</f>
        <v>2400</v>
      </c>
      <c r="E92" s="11">
        <f t="shared" si="27"/>
        <v>2400</v>
      </c>
      <c r="F92" s="11">
        <f t="shared" si="28"/>
        <v>2400</v>
      </c>
      <c r="G92" s="42" t="s">
        <v>0</v>
      </c>
    </row>
    <row r="93" spans="1:7" ht="28.9" customHeight="1" x14ac:dyDescent="0.2">
      <c r="A93" s="51" t="s">
        <v>346</v>
      </c>
      <c r="B93" s="19" t="s">
        <v>121</v>
      </c>
      <c r="C93" s="18" t="s">
        <v>100</v>
      </c>
      <c r="D93" s="11" t="s">
        <v>0</v>
      </c>
      <c r="E93" s="11" t="s">
        <v>0</v>
      </c>
      <c r="F93" s="11" t="s">
        <v>0</v>
      </c>
      <c r="G93" s="42" t="s">
        <v>0</v>
      </c>
    </row>
    <row r="94" spans="1:7" ht="28.9" customHeight="1" x14ac:dyDescent="0.2">
      <c r="A94" s="51" t="s">
        <v>347</v>
      </c>
      <c r="B94" s="19" t="s">
        <v>123</v>
      </c>
      <c r="C94" s="18" t="s">
        <v>58</v>
      </c>
      <c r="D94" s="11" t="s">
        <v>0</v>
      </c>
      <c r="E94" s="11" t="s">
        <v>0</v>
      </c>
      <c r="F94" s="11" t="s">
        <v>0</v>
      </c>
      <c r="G94" s="42" t="s">
        <v>0</v>
      </c>
    </row>
    <row r="95" spans="1:7" ht="30.95" customHeight="1" x14ac:dyDescent="0.2">
      <c r="A95" s="12" t="s">
        <v>406</v>
      </c>
      <c r="B95" s="13" t="str">
        <f>Part1_1!A16</f>
        <v>280000000120003330522046001801800001001100101</v>
      </c>
      <c r="C95" s="14" t="s">
        <v>0</v>
      </c>
      <c r="D95" s="14" t="s">
        <v>0</v>
      </c>
      <c r="E95" s="14" t="s">
        <v>0</v>
      </c>
      <c r="F95" s="14" t="s">
        <v>0</v>
      </c>
      <c r="G95" s="14" t="s">
        <v>0</v>
      </c>
    </row>
    <row r="96" spans="1:7" ht="14.45" customHeight="1" x14ac:dyDescent="0.2">
      <c r="A96" s="51" t="s">
        <v>407</v>
      </c>
      <c r="B96" s="19" t="s">
        <v>67</v>
      </c>
      <c r="C96" s="19" t="s">
        <v>0</v>
      </c>
      <c r="D96" s="19" t="s">
        <v>0</v>
      </c>
      <c r="E96" s="19" t="s">
        <v>0</v>
      </c>
      <c r="F96" s="19" t="s">
        <v>0</v>
      </c>
      <c r="G96" s="42" t="s">
        <v>0</v>
      </c>
    </row>
    <row r="97" spans="1:7" ht="43.35" customHeight="1" x14ac:dyDescent="0.2">
      <c r="A97" s="51" t="s">
        <v>145</v>
      </c>
      <c r="B97" s="19" t="s">
        <v>104</v>
      </c>
      <c r="C97" s="18" t="s">
        <v>100</v>
      </c>
      <c r="D97" s="11">
        <f>D98*D103</f>
        <v>25239</v>
      </c>
      <c r="E97" s="11">
        <f>D97</f>
        <v>25239</v>
      </c>
      <c r="F97" s="11">
        <f>D97</f>
        <v>25239</v>
      </c>
      <c r="G97" s="48" t="s">
        <v>146</v>
      </c>
    </row>
    <row r="98" spans="1:7" ht="38.25" x14ac:dyDescent="0.2">
      <c r="A98" s="51" t="s">
        <v>408</v>
      </c>
      <c r="B98" s="19" t="s">
        <v>107</v>
      </c>
      <c r="C98" s="18" t="s">
        <v>100</v>
      </c>
      <c r="D98" s="11">
        <f>ROUND((D99*(D100/100*D101/100*D102/100)),2)</f>
        <v>504.78</v>
      </c>
      <c r="E98" s="11">
        <f t="shared" ref="E98" si="29">ROUND((E99*(E100/100*E101/100*E102/100)),2)</f>
        <v>504.78</v>
      </c>
      <c r="F98" s="11">
        <f t="shared" ref="F98" si="30">ROUND((F99*(F100/100*F101/100*F102/100)),2)</f>
        <v>504.78</v>
      </c>
      <c r="G98" s="48" t="s">
        <v>147</v>
      </c>
    </row>
    <row r="99" spans="1:7" ht="12.75" customHeight="1" x14ac:dyDescent="0.2">
      <c r="A99" s="51" t="s">
        <v>409</v>
      </c>
      <c r="B99" s="19" t="s">
        <v>110</v>
      </c>
      <c r="C99" s="18" t="s">
        <v>100</v>
      </c>
      <c r="D99" s="11">
        <v>498.28</v>
      </c>
      <c r="E99" s="11">
        <f>D99</f>
        <v>498.28</v>
      </c>
      <c r="F99" s="11">
        <f>D99</f>
        <v>498.28</v>
      </c>
      <c r="G99" s="42" t="s">
        <v>0</v>
      </c>
    </row>
    <row r="100" spans="1:7" ht="12.75" customHeight="1" x14ac:dyDescent="0.2">
      <c r="A100" s="51" t="s">
        <v>410</v>
      </c>
      <c r="B100" s="19" t="s">
        <v>112</v>
      </c>
      <c r="C100" s="18" t="s">
        <v>113</v>
      </c>
      <c r="D100" s="15">
        <f>D89</f>
        <v>100</v>
      </c>
      <c r="E100" s="11">
        <f t="shared" ref="E100:E103" si="31">D100</f>
        <v>100</v>
      </c>
      <c r="F100" s="11">
        <f t="shared" ref="F100:F103" si="32">D100</f>
        <v>100</v>
      </c>
      <c r="G100" s="42" t="s">
        <v>0</v>
      </c>
    </row>
    <row r="101" spans="1:7" ht="12.75" customHeight="1" x14ac:dyDescent="0.2">
      <c r="A101" s="51" t="s">
        <v>411</v>
      </c>
      <c r="B101" s="19" t="s">
        <v>115</v>
      </c>
      <c r="C101" s="18" t="s">
        <v>113</v>
      </c>
      <c r="D101" s="15">
        <f t="shared" ref="D101:D102" si="33">D90</f>
        <v>96.489277204100006</v>
      </c>
      <c r="E101" s="11">
        <f t="shared" si="31"/>
        <v>96.489277204100006</v>
      </c>
      <c r="F101" s="11">
        <f t="shared" si="32"/>
        <v>96.489277204100006</v>
      </c>
      <c r="G101" s="42" t="s">
        <v>0</v>
      </c>
    </row>
    <row r="102" spans="1:7" ht="12.75" customHeight="1" x14ac:dyDescent="0.2">
      <c r="A102" s="51" t="s">
        <v>412</v>
      </c>
      <c r="B102" s="19" t="s">
        <v>117</v>
      </c>
      <c r="C102" s="18" t="s">
        <v>113</v>
      </c>
      <c r="D102" s="15">
        <f t="shared" si="33"/>
        <v>104.9904096831</v>
      </c>
      <c r="E102" s="11">
        <f t="shared" si="31"/>
        <v>104.9904096831</v>
      </c>
      <c r="F102" s="11">
        <f t="shared" si="32"/>
        <v>104.9904096831</v>
      </c>
      <c r="G102" s="42" t="s">
        <v>0</v>
      </c>
    </row>
    <row r="103" spans="1:7" ht="28.9" customHeight="1" x14ac:dyDescent="0.2">
      <c r="A103" s="51" t="s">
        <v>413</v>
      </c>
      <c r="B103" s="19" t="s">
        <v>119</v>
      </c>
      <c r="C103" s="18" t="s">
        <v>58</v>
      </c>
      <c r="D103" s="11">
        <f>Part1_1!K16</f>
        <v>50</v>
      </c>
      <c r="E103" s="11">
        <f t="shared" si="31"/>
        <v>50</v>
      </c>
      <c r="F103" s="11">
        <f t="shared" si="32"/>
        <v>50</v>
      </c>
      <c r="G103" s="42" t="s">
        <v>0</v>
      </c>
    </row>
    <row r="104" spans="1:7" ht="28.9" customHeight="1" x14ac:dyDescent="0.2">
      <c r="A104" s="51" t="s">
        <v>414</v>
      </c>
      <c r="B104" s="19" t="s">
        <v>121</v>
      </c>
      <c r="C104" s="18" t="s">
        <v>100</v>
      </c>
      <c r="D104" s="11" t="s">
        <v>0</v>
      </c>
      <c r="E104" s="11" t="s">
        <v>0</v>
      </c>
      <c r="F104" s="11" t="s">
        <v>0</v>
      </c>
      <c r="G104" s="42" t="s">
        <v>0</v>
      </c>
    </row>
    <row r="105" spans="1:7" ht="28.9" customHeight="1" x14ac:dyDescent="0.2">
      <c r="A105" s="51" t="s">
        <v>415</v>
      </c>
      <c r="B105" s="19" t="s">
        <v>123</v>
      </c>
      <c r="C105" s="18" t="s">
        <v>58</v>
      </c>
      <c r="D105" s="11" t="s">
        <v>0</v>
      </c>
      <c r="E105" s="11" t="s">
        <v>0</v>
      </c>
      <c r="F105" s="11" t="s">
        <v>0</v>
      </c>
      <c r="G105" s="42" t="s">
        <v>0</v>
      </c>
    </row>
    <row r="106" spans="1:7" ht="30.95" customHeight="1" x14ac:dyDescent="0.2">
      <c r="A106" s="12" t="s">
        <v>416</v>
      </c>
      <c r="B106" s="13" t="str">
        <f>Part1_1!A17</f>
        <v>280000000120003330522046001801700001003100101</v>
      </c>
      <c r="C106" s="14" t="s">
        <v>0</v>
      </c>
      <c r="D106" s="14" t="s">
        <v>0</v>
      </c>
      <c r="E106" s="14" t="s">
        <v>0</v>
      </c>
      <c r="F106" s="14" t="s">
        <v>0</v>
      </c>
      <c r="G106" s="14" t="s">
        <v>0</v>
      </c>
    </row>
    <row r="107" spans="1:7" ht="14.45" customHeight="1" x14ac:dyDescent="0.2">
      <c r="A107" s="51" t="s">
        <v>417</v>
      </c>
      <c r="B107" s="19" t="s">
        <v>67</v>
      </c>
      <c r="C107" s="19" t="s">
        <v>0</v>
      </c>
      <c r="D107" s="19" t="s">
        <v>0</v>
      </c>
      <c r="E107" s="19" t="s">
        <v>0</v>
      </c>
      <c r="F107" s="19" t="s">
        <v>0</v>
      </c>
      <c r="G107" s="42" t="s">
        <v>0</v>
      </c>
    </row>
    <row r="108" spans="1:7" ht="43.35" customHeight="1" x14ac:dyDescent="0.2">
      <c r="A108" s="51" t="s">
        <v>148</v>
      </c>
      <c r="B108" s="19" t="s">
        <v>104</v>
      </c>
      <c r="C108" s="18" t="s">
        <v>100</v>
      </c>
      <c r="D108" s="11">
        <f>D109*D114</f>
        <v>154462.68</v>
      </c>
      <c r="E108" s="11">
        <f>D108</f>
        <v>154462.68</v>
      </c>
      <c r="F108" s="11">
        <f>D108</f>
        <v>154462.68</v>
      </c>
      <c r="G108" s="48" t="s">
        <v>149</v>
      </c>
    </row>
    <row r="109" spans="1:7" ht="51" x14ac:dyDescent="0.2">
      <c r="A109" s="51" t="s">
        <v>418</v>
      </c>
      <c r="B109" s="19" t="s">
        <v>107</v>
      </c>
      <c r="C109" s="18" t="s">
        <v>100</v>
      </c>
      <c r="D109" s="11">
        <f>ROUND((D110*(D111/100*D112/100*D113/100)),2)</f>
        <v>504.78</v>
      </c>
      <c r="E109" s="11">
        <f t="shared" ref="E109" si="34">ROUND((E110*(E111/100*E112/100*E113/100)),2)</f>
        <v>504.78</v>
      </c>
      <c r="F109" s="11">
        <f t="shared" ref="F109" si="35">ROUND((F110*(F111/100*F112/100*F113/100)),2)</f>
        <v>504.78</v>
      </c>
      <c r="G109" s="48" t="s">
        <v>150</v>
      </c>
    </row>
    <row r="110" spans="1:7" ht="12.75" customHeight="1" x14ac:dyDescent="0.2">
      <c r="A110" s="51" t="s">
        <v>419</v>
      </c>
      <c r="B110" s="19" t="s">
        <v>110</v>
      </c>
      <c r="C110" s="18" t="s">
        <v>100</v>
      </c>
      <c r="D110" s="11">
        <v>498.28</v>
      </c>
      <c r="E110" s="11">
        <f>D110</f>
        <v>498.28</v>
      </c>
      <c r="F110" s="11">
        <f>D110</f>
        <v>498.28</v>
      </c>
      <c r="G110" s="42" t="s">
        <v>0</v>
      </c>
    </row>
    <row r="111" spans="1:7" ht="12.75" customHeight="1" x14ac:dyDescent="0.2">
      <c r="A111" s="51" t="s">
        <v>420</v>
      </c>
      <c r="B111" s="19" t="s">
        <v>112</v>
      </c>
      <c r="C111" s="18" t="s">
        <v>113</v>
      </c>
      <c r="D111" s="15">
        <f>D89</f>
        <v>100</v>
      </c>
      <c r="E111" s="11">
        <f t="shared" ref="E111:E114" si="36">D111</f>
        <v>100</v>
      </c>
      <c r="F111" s="11">
        <f t="shared" ref="F111:F114" si="37">D111</f>
        <v>100</v>
      </c>
      <c r="G111" s="42" t="s">
        <v>0</v>
      </c>
    </row>
    <row r="112" spans="1:7" ht="12.75" customHeight="1" x14ac:dyDescent="0.2">
      <c r="A112" s="51" t="s">
        <v>421</v>
      </c>
      <c r="B112" s="19" t="s">
        <v>115</v>
      </c>
      <c r="C112" s="18" t="s">
        <v>113</v>
      </c>
      <c r="D112" s="15">
        <f t="shared" ref="D112:D113" si="38">D90</f>
        <v>96.489277204100006</v>
      </c>
      <c r="E112" s="11">
        <f t="shared" si="36"/>
        <v>96.489277204100006</v>
      </c>
      <c r="F112" s="11">
        <f t="shared" si="37"/>
        <v>96.489277204100006</v>
      </c>
      <c r="G112" s="42" t="s">
        <v>0</v>
      </c>
    </row>
    <row r="113" spans="1:7" ht="12.75" customHeight="1" x14ac:dyDescent="0.2">
      <c r="A113" s="51" t="s">
        <v>422</v>
      </c>
      <c r="B113" s="19" t="s">
        <v>117</v>
      </c>
      <c r="C113" s="18" t="s">
        <v>113</v>
      </c>
      <c r="D113" s="15">
        <f t="shared" si="38"/>
        <v>104.9904096831</v>
      </c>
      <c r="E113" s="11">
        <f t="shared" si="36"/>
        <v>104.9904096831</v>
      </c>
      <c r="F113" s="11">
        <f t="shared" si="37"/>
        <v>104.9904096831</v>
      </c>
      <c r="G113" s="42" t="s">
        <v>0</v>
      </c>
    </row>
    <row r="114" spans="1:7" ht="28.9" customHeight="1" x14ac:dyDescent="0.2">
      <c r="A114" s="51" t="s">
        <v>423</v>
      </c>
      <c r="B114" s="19" t="s">
        <v>119</v>
      </c>
      <c r="C114" s="18" t="s">
        <v>58</v>
      </c>
      <c r="D114" s="11">
        <f>Part1_1!K17</f>
        <v>306</v>
      </c>
      <c r="E114" s="11">
        <f t="shared" si="36"/>
        <v>306</v>
      </c>
      <c r="F114" s="11">
        <f t="shared" si="37"/>
        <v>306</v>
      </c>
      <c r="G114" s="42" t="s">
        <v>0</v>
      </c>
    </row>
    <row r="115" spans="1:7" ht="28.9" customHeight="1" x14ac:dyDescent="0.2">
      <c r="A115" s="51" t="s">
        <v>424</v>
      </c>
      <c r="B115" s="19" t="s">
        <v>121</v>
      </c>
      <c r="C115" s="18" t="s">
        <v>100</v>
      </c>
      <c r="D115" s="11" t="s">
        <v>0</v>
      </c>
      <c r="E115" s="11" t="s">
        <v>0</v>
      </c>
      <c r="F115" s="11" t="s">
        <v>0</v>
      </c>
      <c r="G115" s="42" t="s">
        <v>0</v>
      </c>
    </row>
    <row r="116" spans="1:7" ht="28.9" customHeight="1" x14ac:dyDescent="0.2">
      <c r="A116" s="51" t="s">
        <v>425</v>
      </c>
      <c r="B116" s="19" t="s">
        <v>123</v>
      </c>
      <c r="C116" s="18" t="s">
        <v>58</v>
      </c>
      <c r="D116" s="11" t="s">
        <v>0</v>
      </c>
      <c r="E116" s="11" t="s">
        <v>0</v>
      </c>
      <c r="F116" s="11" t="s">
        <v>0</v>
      </c>
      <c r="G116" s="42" t="s">
        <v>0</v>
      </c>
    </row>
    <row r="117" spans="1:7" ht="30.95" customHeight="1" x14ac:dyDescent="0.2">
      <c r="A117" s="12" t="s">
        <v>426</v>
      </c>
      <c r="B117" s="13" t="str">
        <f>Part1_1!A18</f>
        <v>280000000120003330522046001801600001005100101</v>
      </c>
      <c r="C117" s="14" t="s">
        <v>0</v>
      </c>
      <c r="D117" s="14" t="s">
        <v>0</v>
      </c>
      <c r="E117" s="14" t="s">
        <v>0</v>
      </c>
      <c r="F117" s="14" t="s">
        <v>0</v>
      </c>
      <c r="G117" s="14" t="s">
        <v>0</v>
      </c>
    </row>
    <row r="118" spans="1:7" ht="14.45" customHeight="1" x14ac:dyDescent="0.2">
      <c r="A118" s="51" t="s">
        <v>427</v>
      </c>
      <c r="B118" s="19" t="s">
        <v>67</v>
      </c>
      <c r="C118" s="19" t="s">
        <v>0</v>
      </c>
      <c r="D118" s="19" t="s">
        <v>0</v>
      </c>
      <c r="E118" s="19" t="s">
        <v>0</v>
      </c>
      <c r="F118" s="19" t="s">
        <v>0</v>
      </c>
      <c r="G118" s="42" t="s">
        <v>0</v>
      </c>
    </row>
    <row r="119" spans="1:7" ht="43.35" customHeight="1" x14ac:dyDescent="0.2">
      <c r="A119" s="51" t="s">
        <v>151</v>
      </c>
      <c r="B119" s="19" t="s">
        <v>104</v>
      </c>
      <c r="C119" s="18" t="s">
        <v>100</v>
      </c>
      <c r="D119" s="11">
        <f>D120*D125</f>
        <v>100956</v>
      </c>
      <c r="E119" s="11">
        <f>D119</f>
        <v>100956</v>
      </c>
      <c r="F119" s="11">
        <f>D119</f>
        <v>100956</v>
      </c>
      <c r="G119" s="48" t="s">
        <v>309</v>
      </c>
    </row>
    <row r="120" spans="1:7" ht="72.599999999999994" customHeight="1" x14ac:dyDescent="0.2">
      <c r="A120" s="51" t="s">
        <v>428</v>
      </c>
      <c r="B120" s="19" t="s">
        <v>107</v>
      </c>
      <c r="C120" s="18" t="s">
        <v>100</v>
      </c>
      <c r="D120" s="11">
        <f>ROUND((D121*(D122/100*D123/100*D124/100)),2)</f>
        <v>504.78</v>
      </c>
      <c r="E120" s="11">
        <f t="shared" ref="E120:F120" si="39">ROUND((E121*(E122/100*E123/100*E124/100)),2)</f>
        <v>504.78</v>
      </c>
      <c r="F120" s="11">
        <f t="shared" si="39"/>
        <v>504.78</v>
      </c>
      <c r="G120" s="48" t="s">
        <v>310</v>
      </c>
    </row>
    <row r="121" spans="1:7" ht="12.75" customHeight="1" x14ac:dyDescent="0.2">
      <c r="A121" s="51" t="s">
        <v>429</v>
      </c>
      <c r="B121" s="19" t="s">
        <v>110</v>
      </c>
      <c r="C121" s="18" t="s">
        <v>100</v>
      </c>
      <c r="D121" s="11">
        <v>498.28</v>
      </c>
      <c r="E121" s="11">
        <f>D121</f>
        <v>498.28</v>
      </c>
      <c r="F121" s="11">
        <f>D121</f>
        <v>498.28</v>
      </c>
      <c r="G121" s="42" t="s">
        <v>0</v>
      </c>
    </row>
    <row r="122" spans="1:7" ht="12.75" customHeight="1" x14ac:dyDescent="0.2">
      <c r="A122" s="51" t="s">
        <v>430</v>
      </c>
      <c r="B122" s="19" t="s">
        <v>112</v>
      </c>
      <c r="C122" s="18" t="s">
        <v>113</v>
      </c>
      <c r="D122" s="15">
        <f>D89</f>
        <v>100</v>
      </c>
      <c r="E122" s="11">
        <f t="shared" ref="E122:E125" si="40">D122</f>
        <v>100</v>
      </c>
      <c r="F122" s="11">
        <f t="shared" ref="F122:F125" si="41">D122</f>
        <v>100</v>
      </c>
      <c r="G122" s="42" t="s">
        <v>0</v>
      </c>
    </row>
    <row r="123" spans="1:7" ht="12.75" customHeight="1" x14ac:dyDescent="0.2">
      <c r="A123" s="51" t="s">
        <v>431</v>
      </c>
      <c r="B123" s="19" t="s">
        <v>115</v>
      </c>
      <c r="C123" s="18" t="s">
        <v>113</v>
      </c>
      <c r="D123" s="15">
        <f t="shared" ref="D123:D124" si="42">D90</f>
        <v>96.489277204100006</v>
      </c>
      <c r="E123" s="11">
        <f t="shared" si="40"/>
        <v>96.489277204100006</v>
      </c>
      <c r="F123" s="11">
        <f t="shared" si="41"/>
        <v>96.489277204100006</v>
      </c>
      <c r="G123" s="42" t="s">
        <v>0</v>
      </c>
    </row>
    <row r="124" spans="1:7" ht="12.75" customHeight="1" x14ac:dyDescent="0.2">
      <c r="A124" s="51" t="s">
        <v>432</v>
      </c>
      <c r="B124" s="19" t="s">
        <v>117</v>
      </c>
      <c r="C124" s="18" t="s">
        <v>113</v>
      </c>
      <c r="D124" s="15">
        <f t="shared" si="42"/>
        <v>104.9904096831</v>
      </c>
      <c r="E124" s="11">
        <f t="shared" si="40"/>
        <v>104.9904096831</v>
      </c>
      <c r="F124" s="11">
        <f t="shared" si="41"/>
        <v>104.9904096831</v>
      </c>
      <c r="G124" s="42" t="s">
        <v>0</v>
      </c>
    </row>
    <row r="125" spans="1:7" ht="28.9" customHeight="1" x14ac:dyDescent="0.2">
      <c r="A125" s="51" t="s">
        <v>433</v>
      </c>
      <c r="B125" s="19" t="s">
        <v>119</v>
      </c>
      <c r="C125" s="18" t="s">
        <v>58</v>
      </c>
      <c r="D125" s="11">
        <f>Part1_1!K18</f>
        <v>200</v>
      </c>
      <c r="E125" s="11">
        <f t="shared" si="40"/>
        <v>200</v>
      </c>
      <c r="F125" s="11">
        <f t="shared" si="41"/>
        <v>200</v>
      </c>
      <c r="G125" s="42" t="s">
        <v>0</v>
      </c>
    </row>
    <row r="126" spans="1:7" ht="28.9" customHeight="1" x14ac:dyDescent="0.2">
      <c r="A126" s="51" t="s">
        <v>434</v>
      </c>
      <c r="B126" s="19" t="s">
        <v>121</v>
      </c>
      <c r="C126" s="18" t="s">
        <v>100</v>
      </c>
      <c r="D126" s="11" t="s">
        <v>0</v>
      </c>
      <c r="E126" s="11" t="s">
        <v>0</v>
      </c>
      <c r="F126" s="11" t="s">
        <v>0</v>
      </c>
      <c r="G126" s="42" t="s">
        <v>0</v>
      </c>
    </row>
    <row r="127" spans="1:7" ht="28.9" customHeight="1" x14ac:dyDescent="0.2">
      <c r="A127" s="51" t="s">
        <v>435</v>
      </c>
      <c r="B127" s="19" t="s">
        <v>123</v>
      </c>
      <c r="C127" s="18" t="s">
        <v>58</v>
      </c>
      <c r="D127" s="11" t="s">
        <v>0</v>
      </c>
      <c r="E127" s="11" t="s">
        <v>0</v>
      </c>
      <c r="F127" s="11" t="s">
        <v>0</v>
      </c>
      <c r="G127" s="42" t="s">
        <v>0</v>
      </c>
    </row>
    <row r="128" spans="1:7" ht="30.95" customHeight="1" x14ac:dyDescent="0.2">
      <c r="A128" s="12" t="s">
        <v>436</v>
      </c>
      <c r="B128" s="13" t="str">
        <f>Part1_1!A19</f>
        <v>280000000120003330522046001801500001007100101</v>
      </c>
      <c r="C128" s="14" t="s">
        <v>0</v>
      </c>
      <c r="D128" s="14" t="s">
        <v>0</v>
      </c>
      <c r="E128" s="14" t="s">
        <v>0</v>
      </c>
      <c r="F128" s="14" t="s">
        <v>0</v>
      </c>
      <c r="G128" s="14" t="s">
        <v>0</v>
      </c>
    </row>
    <row r="129" spans="1:7" ht="14.45" customHeight="1" x14ac:dyDescent="0.2">
      <c r="A129" s="51" t="s">
        <v>437</v>
      </c>
      <c r="B129" s="19" t="s">
        <v>67</v>
      </c>
      <c r="C129" s="19" t="s">
        <v>0</v>
      </c>
      <c r="D129" s="19" t="s">
        <v>0</v>
      </c>
      <c r="E129" s="19" t="s">
        <v>0</v>
      </c>
      <c r="F129" s="19" t="s">
        <v>0</v>
      </c>
      <c r="G129" s="42" t="s">
        <v>0</v>
      </c>
    </row>
    <row r="130" spans="1:7" ht="43.35" customHeight="1" x14ac:dyDescent="0.2">
      <c r="A130" s="51" t="s">
        <v>152</v>
      </c>
      <c r="B130" s="19" t="s">
        <v>104</v>
      </c>
      <c r="C130" s="18" t="s">
        <v>100</v>
      </c>
      <c r="D130" s="11">
        <f>D131*D136</f>
        <v>321040.07999999996</v>
      </c>
      <c r="E130" s="11">
        <f>D130</f>
        <v>321040.07999999996</v>
      </c>
      <c r="F130" s="11">
        <f>D130</f>
        <v>321040.07999999996</v>
      </c>
      <c r="G130" s="48" t="s">
        <v>153</v>
      </c>
    </row>
    <row r="131" spans="1:7" ht="72.599999999999994" customHeight="1" x14ac:dyDescent="0.2">
      <c r="A131" s="51" t="s">
        <v>438</v>
      </c>
      <c r="B131" s="19" t="s">
        <v>107</v>
      </c>
      <c r="C131" s="18" t="s">
        <v>100</v>
      </c>
      <c r="D131" s="11">
        <f>ROUND((D132*(D133/100*D134/100*D135/100)),2)</f>
        <v>504.78</v>
      </c>
      <c r="E131" s="11">
        <f t="shared" ref="E131:F131" si="43">ROUND((E132*(E133/100*E134/100*E135/100)),2)</f>
        <v>504.78</v>
      </c>
      <c r="F131" s="11">
        <f t="shared" si="43"/>
        <v>504.78</v>
      </c>
      <c r="G131" s="48" t="s">
        <v>154</v>
      </c>
    </row>
    <row r="132" spans="1:7" ht="12.75" customHeight="1" x14ac:dyDescent="0.2">
      <c r="A132" s="51" t="s">
        <v>439</v>
      </c>
      <c r="B132" s="19" t="s">
        <v>110</v>
      </c>
      <c r="C132" s="18" t="s">
        <v>100</v>
      </c>
      <c r="D132" s="11">
        <v>498.28</v>
      </c>
      <c r="E132" s="11">
        <f>D132</f>
        <v>498.28</v>
      </c>
      <c r="F132" s="11">
        <f>D132</f>
        <v>498.28</v>
      </c>
      <c r="G132" s="42" t="s">
        <v>0</v>
      </c>
    </row>
    <row r="133" spans="1:7" ht="12.75" customHeight="1" x14ac:dyDescent="0.2">
      <c r="A133" s="51" t="s">
        <v>440</v>
      </c>
      <c r="B133" s="19" t="s">
        <v>112</v>
      </c>
      <c r="C133" s="18" t="s">
        <v>113</v>
      </c>
      <c r="D133" s="15">
        <f>D89</f>
        <v>100</v>
      </c>
      <c r="E133" s="11">
        <f t="shared" ref="E133:E136" si="44">D133</f>
        <v>100</v>
      </c>
      <c r="F133" s="11">
        <f t="shared" ref="F133:F136" si="45">D133</f>
        <v>100</v>
      </c>
      <c r="G133" s="42" t="s">
        <v>0</v>
      </c>
    </row>
    <row r="134" spans="1:7" ht="12.75" customHeight="1" x14ac:dyDescent="0.2">
      <c r="A134" s="51" t="s">
        <v>441</v>
      </c>
      <c r="B134" s="19" t="s">
        <v>115</v>
      </c>
      <c r="C134" s="18" t="s">
        <v>113</v>
      </c>
      <c r="D134" s="15">
        <f t="shared" ref="D134:D135" si="46">D90</f>
        <v>96.489277204100006</v>
      </c>
      <c r="E134" s="11">
        <f t="shared" si="44"/>
        <v>96.489277204100006</v>
      </c>
      <c r="F134" s="11">
        <f t="shared" si="45"/>
        <v>96.489277204100006</v>
      </c>
      <c r="G134" s="42" t="s">
        <v>0</v>
      </c>
    </row>
    <row r="135" spans="1:7" ht="12.75" customHeight="1" x14ac:dyDescent="0.2">
      <c r="A135" s="51" t="s">
        <v>442</v>
      </c>
      <c r="B135" s="19" t="s">
        <v>117</v>
      </c>
      <c r="C135" s="18" t="s">
        <v>113</v>
      </c>
      <c r="D135" s="15">
        <f t="shared" si="46"/>
        <v>104.9904096831</v>
      </c>
      <c r="E135" s="11">
        <f t="shared" si="44"/>
        <v>104.9904096831</v>
      </c>
      <c r="F135" s="11">
        <f t="shared" si="45"/>
        <v>104.9904096831</v>
      </c>
      <c r="G135" s="42" t="s">
        <v>0</v>
      </c>
    </row>
    <row r="136" spans="1:7" ht="28.9" customHeight="1" x14ac:dyDescent="0.2">
      <c r="A136" s="51" t="s">
        <v>443</v>
      </c>
      <c r="B136" s="19" t="s">
        <v>119</v>
      </c>
      <c r="C136" s="18" t="s">
        <v>58</v>
      </c>
      <c r="D136" s="11">
        <f>Part1_1!K19</f>
        <v>636</v>
      </c>
      <c r="E136" s="11">
        <f t="shared" si="44"/>
        <v>636</v>
      </c>
      <c r="F136" s="11">
        <f t="shared" si="45"/>
        <v>636</v>
      </c>
      <c r="G136" s="42" t="s">
        <v>0</v>
      </c>
    </row>
    <row r="137" spans="1:7" ht="28.9" customHeight="1" x14ac:dyDescent="0.2">
      <c r="A137" s="51" t="s">
        <v>444</v>
      </c>
      <c r="B137" s="19" t="s">
        <v>121</v>
      </c>
      <c r="C137" s="18" t="s">
        <v>100</v>
      </c>
      <c r="D137" s="11" t="s">
        <v>0</v>
      </c>
      <c r="E137" s="11" t="s">
        <v>0</v>
      </c>
      <c r="F137" s="11" t="s">
        <v>0</v>
      </c>
      <c r="G137" s="42" t="s">
        <v>0</v>
      </c>
    </row>
    <row r="138" spans="1:7" ht="28.9" customHeight="1" x14ac:dyDescent="0.2">
      <c r="A138" s="51" t="s">
        <v>445</v>
      </c>
      <c r="B138" s="19" t="s">
        <v>123</v>
      </c>
      <c r="C138" s="18" t="s">
        <v>58</v>
      </c>
      <c r="D138" s="11" t="s">
        <v>0</v>
      </c>
      <c r="E138" s="11" t="s">
        <v>0</v>
      </c>
      <c r="F138" s="11" t="s">
        <v>0</v>
      </c>
      <c r="G138" s="42" t="s">
        <v>0</v>
      </c>
    </row>
    <row r="139" spans="1:7" ht="30.95" customHeight="1" x14ac:dyDescent="0.2">
      <c r="A139" s="12" t="s">
        <v>446</v>
      </c>
      <c r="B139" s="13" t="str">
        <f>Part1_1!A20</f>
        <v>280000000120003330522046001801400001000100101</v>
      </c>
      <c r="C139" s="14" t="s">
        <v>0</v>
      </c>
      <c r="D139" s="14" t="s">
        <v>0</v>
      </c>
      <c r="E139" s="14" t="s">
        <v>0</v>
      </c>
      <c r="F139" s="14" t="s">
        <v>0</v>
      </c>
      <c r="G139" s="14" t="s">
        <v>0</v>
      </c>
    </row>
    <row r="140" spans="1:7" ht="14.45" customHeight="1" x14ac:dyDescent="0.2">
      <c r="A140" s="27" t="s">
        <v>447</v>
      </c>
      <c r="B140" s="19" t="s">
        <v>67</v>
      </c>
      <c r="C140" s="19" t="s">
        <v>0</v>
      </c>
      <c r="D140" s="19" t="s">
        <v>0</v>
      </c>
      <c r="E140" s="19" t="s">
        <v>0</v>
      </c>
      <c r="F140" s="19" t="s">
        <v>0</v>
      </c>
      <c r="G140" s="42" t="s">
        <v>0</v>
      </c>
    </row>
    <row r="141" spans="1:7" ht="43.35" customHeight="1" x14ac:dyDescent="0.2">
      <c r="A141" s="28" t="s">
        <v>155</v>
      </c>
      <c r="B141" s="19" t="s">
        <v>104</v>
      </c>
      <c r="C141" s="18" t="s">
        <v>100</v>
      </c>
      <c r="D141" s="11">
        <f>D142*D147</f>
        <v>75717</v>
      </c>
      <c r="E141" s="11">
        <f>D141</f>
        <v>75717</v>
      </c>
      <c r="F141" s="11">
        <f>D141</f>
        <v>75717</v>
      </c>
      <c r="G141" s="48" t="s">
        <v>156</v>
      </c>
    </row>
    <row r="142" spans="1:7" ht="72.599999999999994" customHeight="1" x14ac:dyDescent="0.2">
      <c r="A142" s="28" t="s">
        <v>448</v>
      </c>
      <c r="B142" s="19" t="s">
        <v>107</v>
      </c>
      <c r="C142" s="18" t="s">
        <v>100</v>
      </c>
      <c r="D142" s="11">
        <f>ROUND((D143*(D144/100*D145/100*D146/100)),2)</f>
        <v>504.78</v>
      </c>
      <c r="E142" s="11">
        <f t="shared" ref="E142:F142" si="47">ROUND((E143*(E144/100*E145/100*E146/100)),2)</f>
        <v>504.78</v>
      </c>
      <c r="F142" s="11">
        <f t="shared" si="47"/>
        <v>504.78</v>
      </c>
      <c r="G142" s="48" t="s">
        <v>157</v>
      </c>
    </row>
    <row r="143" spans="1:7" ht="12.75" customHeight="1" x14ac:dyDescent="0.2">
      <c r="A143" s="28" t="s">
        <v>449</v>
      </c>
      <c r="B143" s="19" t="s">
        <v>110</v>
      </c>
      <c r="C143" s="18" t="s">
        <v>100</v>
      </c>
      <c r="D143" s="11">
        <v>498.28</v>
      </c>
      <c r="E143" s="11">
        <f>D143</f>
        <v>498.28</v>
      </c>
      <c r="F143" s="11">
        <f>D143</f>
        <v>498.28</v>
      </c>
      <c r="G143" s="42" t="s">
        <v>0</v>
      </c>
    </row>
    <row r="144" spans="1:7" ht="12.75" customHeight="1" x14ac:dyDescent="0.2">
      <c r="A144" s="28" t="s">
        <v>450</v>
      </c>
      <c r="B144" s="19" t="s">
        <v>112</v>
      </c>
      <c r="C144" s="18" t="s">
        <v>113</v>
      </c>
      <c r="D144" s="15">
        <f>D89</f>
        <v>100</v>
      </c>
      <c r="E144" s="11">
        <f t="shared" ref="E144:E147" si="48">D144</f>
        <v>100</v>
      </c>
      <c r="F144" s="11">
        <f t="shared" ref="F144:F147" si="49">D144</f>
        <v>100</v>
      </c>
      <c r="G144" s="42" t="s">
        <v>0</v>
      </c>
    </row>
    <row r="145" spans="1:7" ht="12.75" customHeight="1" x14ac:dyDescent="0.2">
      <c r="A145" s="28" t="s">
        <v>451</v>
      </c>
      <c r="B145" s="19" t="s">
        <v>115</v>
      </c>
      <c r="C145" s="18" t="s">
        <v>113</v>
      </c>
      <c r="D145" s="15">
        <f t="shared" ref="D145:D146" si="50">D90</f>
        <v>96.489277204100006</v>
      </c>
      <c r="E145" s="11">
        <f t="shared" si="48"/>
        <v>96.489277204100006</v>
      </c>
      <c r="F145" s="11">
        <f t="shared" si="49"/>
        <v>96.489277204100006</v>
      </c>
      <c r="G145" s="42" t="s">
        <v>0</v>
      </c>
    </row>
    <row r="146" spans="1:7" ht="12.75" customHeight="1" x14ac:dyDescent="0.2">
      <c r="A146" s="28" t="s">
        <v>158</v>
      </c>
      <c r="B146" s="19" t="s">
        <v>117</v>
      </c>
      <c r="C146" s="18" t="s">
        <v>113</v>
      </c>
      <c r="D146" s="15">
        <f t="shared" si="50"/>
        <v>104.9904096831</v>
      </c>
      <c r="E146" s="11">
        <f t="shared" si="48"/>
        <v>104.9904096831</v>
      </c>
      <c r="F146" s="11">
        <f t="shared" si="49"/>
        <v>104.9904096831</v>
      </c>
      <c r="G146" s="42" t="s">
        <v>0</v>
      </c>
    </row>
    <row r="147" spans="1:7" ht="28.9" customHeight="1" x14ac:dyDescent="0.2">
      <c r="A147" s="28" t="s">
        <v>452</v>
      </c>
      <c r="B147" s="19" t="s">
        <v>119</v>
      </c>
      <c r="C147" s="18" t="s">
        <v>58</v>
      </c>
      <c r="D147" s="11">
        <f>Part1_1!K20</f>
        <v>150</v>
      </c>
      <c r="E147" s="11">
        <f t="shared" si="48"/>
        <v>150</v>
      </c>
      <c r="F147" s="11">
        <f t="shared" si="49"/>
        <v>150</v>
      </c>
      <c r="G147" s="42" t="s">
        <v>0</v>
      </c>
    </row>
    <row r="148" spans="1:7" ht="28.9" customHeight="1" x14ac:dyDescent="0.2">
      <c r="A148" s="28" t="s">
        <v>453</v>
      </c>
      <c r="B148" s="19" t="s">
        <v>121</v>
      </c>
      <c r="C148" s="18" t="s">
        <v>100</v>
      </c>
      <c r="D148" s="11" t="s">
        <v>0</v>
      </c>
      <c r="E148" s="11" t="s">
        <v>0</v>
      </c>
      <c r="F148" s="11" t="s">
        <v>0</v>
      </c>
      <c r="G148" s="42" t="s">
        <v>0</v>
      </c>
    </row>
    <row r="149" spans="1:7" ht="28.9" customHeight="1" x14ac:dyDescent="0.2">
      <c r="A149" s="28" t="s">
        <v>454</v>
      </c>
      <c r="B149" s="19" t="s">
        <v>123</v>
      </c>
      <c r="C149" s="18" t="s">
        <v>58</v>
      </c>
      <c r="D149" s="11" t="s">
        <v>0</v>
      </c>
      <c r="E149" s="11" t="s">
        <v>0</v>
      </c>
      <c r="F149" s="11" t="s">
        <v>0</v>
      </c>
      <c r="G149" s="42" t="s">
        <v>0</v>
      </c>
    </row>
    <row r="150" spans="1:7" ht="30.95" customHeight="1" x14ac:dyDescent="0.2">
      <c r="A150" s="12" t="s">
        <v>455</v>
      </c>
      <c r="B150" s="13" t="str">
        <f>Part1_1!A21</f>
        <v>280000000120003330522047001101100001002100101</v>
      </c>
      <c r="C150" s="14" t="s">
        <v>0</v>
      </c>
      <c r="D150" s="14" t="s">
        <v>0</v>
      </c>
      <c r="E150" s="14" t="s">
        <v>0</v>
      </c>
      <c r="F150" s="14" t="s">
        <v>0</v>
      </c>
      <c r="G150" s="14" t="s">
        <v>0</v>
      </c>
    </row>
    <row r="151" spans="1:7" ht="14.45" customHeight="1" x14ac:dyDescent="0.2">
      <c r="A151" s="27" t="s">
        <v>456</v>
      </c>
      <c r="B151" s="25" t="s">
        <v>196</v>
      </c>
      <c r="C151" s="19" t="s">
        <v>0</v>
      </c>
      <c r="D151" s="19" t="s">
        <v>0</v>
      </c>
      <c r="E151" s="19" t="s">
        <v>0</v>
      </c>
      <c r="F151" s="19" t="s">
        <v>0</v>
      </c>
      <c r="G151" s="42" t="s">
        <v>0</v>
      </c>
    </row>
    <row r="152" spans="1:7" ht="43.35" customHeight="1" x14ac:dyDescent="0.2">
      <c r="A152" s="28" t="s">
        <v>159</v>
      </c>
      <c r="B152" s="19" t="s">
        <v>104</v>
      </c>
      <c r="C152" s="18" t="s">
        <v>100</v>
      </c>
      <c r="D152" s="11">
        <f>D153*D158</f>
        <v>885497.7</v>
      </c>
      <c r="E152" s="11">
        <f>D152</f>
        <v>885497.7</v>
      </c>
      <c r="F152" s="11">
        <f>D152</f>
        <v>885497.7</v>
      </c>
      <c r="G152" s="48" t="s">
        <v>160</v>
      </c>
    </row>
    <row r="153" spans="1:7" ht="72.599999999999994" customHeight="1" x14ac:dyDescent="0.2">
      <c r="A153" s="28" t="s">
        <v>457</v>
      </c>
      <c r="B153" s="19" t="s">
        <v>107</v>
      </c>
      <c r="C153" s="18" t="s">
        <v>100</v>
      </c>
      <c r="D153" s="11">
        <f>ROUND((D154*(D155/100*D156/100*D157/100)),2)</f>
        <v>26044.05</v>
      </c>
      <c r="E153" s="11">
        <f t="shared" ref="E153:F153" si="51">ROUND((E154*(E155/100*E156/100*E157/100)),2)</f>
        <v>26044.05</v>
      </c>
      <c r="F153" s="11">
        <f t="shared" si="51"/>
        <v>26044.05</v>
      </c>
      <c r="G153" s="48" t="s">
        <v>161</v>
      </c>
    </row>
    <row r="154" spans="1:7" ht="12.75" customHeight="1" x14ac:dyDescent="0.2">
      <c r="A154" s="28" t="s">
        <v>458</v>
      </c>
      <c r="B154" s="19" t="s">
        <v>110</v>
      </c>
      <c r="C154" s="18" t="s">
        <v>100</v>
      </c>
      <c r="D154" s="11">
        <f>D22</f>
        <v>24134.57</v>
      </c>
      <c r="E154" s="11">
        <f>D154</f>
        <v>24134.57</v>
      </c>
      <c r="F154" s="11">
        <f>D154</f>
        <v>24134.57</v>
      </c>
      <c r="G154" s="42" t="s">
        <v>0</v>
      </c>
    </row>
    <row r="155" spans="1:7" ht="12.75" customHeight="1" x14ac:dyDescent="0.2">
      <c r="A155" s="28" t="s">
        <v>459</v>
      </c>
      <c r="B155" s="19" t="s">
        <v>112</v>
      </c>
      <c r="C155" s="18" t="s">
        <v>113</v>
      </c>
      <c r="D155" s="15">
        <f>D23</f>
        <v>100</v>
      </c>
      <c r="E155" s="11">
        <f t="shared" ref="E155:E158" si="52">D155</f>
        <v>100</v>
      </c>
      <c r="F155" s="11">
        <f t="shared" ref="F155:F158" si="53">D155</f>
        <v>100</v>
      </c>
      <c r="G155" s="42" t="s">
        <v>0</v>
      </c>
    </row>
    <row r="156" spans="1:7" ht="12.75" customHeight="1" x14ac:dyDescent="0.2">
      <c r="A156" s="28" t="s">
        <v>460</v>
      </c>
      <c r="B156" s="19" t="s">
        <v>115</v>
      </c>
      <c r="C156" s="18" t="s">
        <v>113</v>
      </c>
      <c r="D156" s="15">
        <f t="shared" ref="D156:D157" si="54">D24</f>
        <v>100.2468599745</v>
      </c>
      <c r="E156" s="11">
        <f t="shared" si="52"/>
        <v>100.2468599745</v>
      </c>
      <c r="F156" s="11">
        <f t="shared" si="53"/>
        <v>100.2468599745</v>
      </c>
      <c r="G156" s="42" t="s">
        <v>0</v>
      </c>
    </row>
    <row r="157" spans="1:7" ht="12.75" customHeight="1" x14ac:dyDescent="0.2">
      <c r="A157" s="28" t="s">
        <v>162</v>
      </c>
      <c r="B157" s="19" t="s">
        <v>117</v>
      </c>
      <c r="C157" s="18" t="s">
        <v>113</v>
      </c>
      <c r="D157" s="15">
        <f t="shared" si="54"/>
        <v>107.6460694598</v>
      </c>
      <c r="E157" s="11">
        <f t="shared" si="52"/>
        <v>107.6460694598</v>
      </c>
      <c r="F157" s="11">
        <f t="shared" si="53"/>
        <v>107.6460694598</v>
      </c>
      <c r="G157" s="42" t="s">
        <v>0</v>
      </c>
    </row>
    <row r="158" spans="1:7" ht="28.9" customHeight="1" x14ac:dyDescent="0.2">
      <c r="A158" s="28" t="s">
        <v>461</v>
      </c>
      <c r="B158" s="19" t="s">
        <v>119</v>
      </c>
      <c r="C158" s="18" t="s">
        <v>58</v>
      </c>
      <c r="D158" s="11">
        <f>Part1_1!K21</f>
        <v>34</v>
      </c>
      <c r="E158" s="11">
        <f t="shared" si="52"/>
        <v>34</v>
      </c>
      <c r="F158" s="11">
        <f t="shared" si="53"/>
        <v>34</v>
      </c>
      <c r="G158" s="42" t="s">
        <v>0</v>
      </c>
    </row>
    <row r="159" spans="1:7" ht="28.9" customHeight="1" x14ac:dyDescent="0.2">
      <c r="A159" s="28" t="s">
        <v>462</v>
      </c>
      <c r="B159" s="19" t="s">
        <v>121</v>
      </c>
      <c r="C159" s="18" t="s">
        <v>100</v>
      </c>
      <c r="D159" s="11" t="s">
        <v>0</v>
      </c>
      <c r="E159" s="11" t="s">
        <v>0</v>
      </c>
      <c r="F159" s="11" t="s">
        <v>0</v>
      </c>
      <c r="G159" s="42" t="s">
        <v>0</v>
      </c>
    </row>
    <row r="160" spans="1:7" ht="28.9" customHeight="1" x14ac:dyDescent="0.2">
      <c r="A160" s="28" t="s">
        <v>463</v>
      </c>
      <c r="B160" s="19" t="s">
        <v>123</v>
      </c>
      <c r="C160" s="18" t="s">
        <v>58</v>
      </c>
      <c r="D160" s="11" t="s">
        <v>0</v>
      </c>
      <c r="E160" s="11" t="s">
        <v>0</v>
      </c>
      <c r="F160" s="11" t="s">
        <v>0</v>
      </c>
      <c r="G160" s="42" t="s">
        <v>0</v>
      </c>
    </row>
    <row r="161" spans="1:7" ht="30.95" customHeight="1" x14ac:dyDescent="0.2">
      <c r="A161" s="12" t="s">
        <v>199</v>
      </c>
      <c r="B161" s="13" t="str">
        <f>Part1_1!A22</f>
        <v>280000000120003330522047001201100001001100101</v>
      </c>
      <c r="C161" s="14" t="s">
        <v>0</v>
      </c>
      <c r="D161" s="14" t="s">
        <v>0</v>
      </c>
      <c r="E161" s="14" t="s">
        <v>0</v>
      </c>
      <c r="F161" s="14" t="s">
        <v>0</v>
      </c>
      <c r="G161" s="14" t="s">
        <v>0</v>
      </c>
    </row>
    <row r="162" spans="1:7" ht="14.45" customHeight="1" x14ac:dyDescent="0.2">
      <c r="A162" s="27" t="s">
        <v>200</v>
      </c>
      <c r="B162" s="25" t="s">
        <v>196</v>
      </c>
      <c r="C162" s="19" t="s">
        <v>0</v>
      </c>
      <c r="D162" s="19" t="s">
        <v>0</v>
      </c>
      <c r="E162" s="19" t="s">
        <v>0</v>
      </c>
      <c r="F162" s="19" t="s">
        <v>0</v>
      </c>
      <c r="G162" s="42" t="s">
        <v>0</v>
      </c>
    </row>
    <row r="163" spans="1:7" ht="43.35" customHeight="1" x14ac:dyDescent="0.2">
      <c r="A163" s="28" t="s">
        <v>201</v>
      </c>
      <c r="B163" s="19" t="s">
        <v>104</v>
      </c>
      <c r="C163" s="18" t="s">
        <v>100</v>
      </c>
      <c r="D163" s="11">
        <f>D164*D169</f>
        <v>852078.76</v>
      </c>
      <c r="E163" s="11">
        <f>D163</f>
        <v>852078.76</v>
      </c>
      <c r="F163" s="11">
        <f>D163</f>
        <v>852078.76</v>
      </c>
      <c r="G163" s="25" t="s">
        <v>210</v>
      </c>
    </row>
    <row r="164" spans="1:7" ht="72.599999999999994" customHeight="1" x14ac:dyDescent="0.2">
      <c r="A164" s="28" t="s">
        <v>202</v>
      </c>
      <c r="B164" s="19" t="s">
        <v>107</v>
      </c>
      <c r="C164" s="18" t="s">
        <v>100</v>
      </c>
      <c r="D164" s="11">
        <f>ROUND((D165*(D166/100*D167/100*D168/100)),2)</f>
        <v>25061.14</v>
      </c>
      <c r="E164" s="11">
        <f t="shared" ref="E164:F164" si="55">ROUND((E165*(E166/100*E167/100*E168/100)),2)</f>
        <v>25061.14</v>
      </c>
      <c r="F164" s="11">
        <f t="shared" si="55"/>
        <v>25061.14</v>
      </c>
      <c r="G164" s="25" t="s">
        <v>211</v>
      </c>
    </row>
    <row r="165" spans="1:7" ht="12.75" customHeight="1" x14ac:dyDescent="0.2">
      <c r="A165" s="28" t="s">
        <v>203</v>
      </c>
      <c r="B165" s="19" t="s">
        <v>110</v>
      </c>
      <c r="C165" s="18" t="s">
        <v>100</v>
      </c>
      <c r="D165" s="11">
        <f>D33</f>
        <v>22965.77</v>
      </c>
      <c r="E165" s="11">
        <f>D165</f>
        <v>22965.77</v>
      </c>
      <c r="F165" s="11">
        <f>D165</f>
        <v>22965.77</v>
      </c>
      <c r="G165" s="42" t="s">
        <v>0</v>
      </c>
    </row>
    <row r="166" spans="1:7" ht="12.75" customHeight="1" x14ac:dyDescent="0.2">
      <c r="A166" s="28" t="s">
        <v>204</v>
      </c>
      <c r="B166" s="19" t="s">
        <v>112</v>
      </c>
      <c r="C166" s="18" t="s">
        <v>113</v>
      </c>
      <c r="D166" s="15">
        <f>D34</f>
        <v>100</v>
      </c>
      <c r="E166" s="11">
        <f t="shared" ref="E166:E169" si="56">D166</f>
        <v>100</v>
      </c>
      <c r="F166" s="11">
        <f t="shared" ref="F166:F169" si="57">D166</f>
        <v>100</v>
      </c>
      <c r="G166" s="42" t="s">
        <v>0</v>
      </c>
    </row>
    <row r="167" spans="1:7" ht="12.75" customHeight="1" x14ac:dyDescent="0.2">
      <c r="A167" s="28" t="s">
        <v>205</v>
      </c>
      <c r="B167" s="19" t="s">
        <v>115</v>
      </c>
      <c r="C167" s="18" t="s">
        <v>113</v>
      </c>
      <c r="D167" s="15">
        <f t="shared" ref="D167:D168" si="58">D35</f>
        <v>102.1627584699</v>
      </c>
      <c r="E167" s="11">
        <f t="shared" si="56"/>
        <v>102.1627584699</v>
      </c>
      <c r="F167" s="11">
        <f t="shared" si="57"/>
        <v>102.1627584699</v>
      </c>
      <c r="G167" s="42" t="s">
        <v>0</v>
      </c>
    </row>
    <row r="168" spans="1:7" ht="12.75" customHeight="1" x14ac:dyDescent="0.2">
      <c r="A168" s="28" t="s">
        <v>206</v>
      </c>
      <c r="B168" s="19" t="s">
        <v>117</v>
      </c>
      <c r="C168" s="18" t="s">
        <v>113</v>
      </c>
      <c r="D168" s="15">
        <f t="shared" si="58"/>
        <v>106.8137594368</v>
      </c>
      <c r="E168" s="11">
        <f t="shared" si="56"/>
        <v>106.8137594368</v>
      </c>
      <c r="F168" s="11">
        <f t="shared" si="57"/>
        <v>106.8137594368</v>
      </c>
      <c r="G168" s="42" t="s">
        <v>0</v>
      </c>
    </row>
    <row r="169" spans="1:7" ht="28.9" customHeight="1" x14ac:dyDescent="0.2">
      <c r="A169" s="28" t="s">
        <v>207</v>
      </c>
      <c r="B169" s="19" t="s">
        <v>119</v>
      </c>
      <c r="C169" s="18" t="s">
        <v>58</v>
      </c>
      <c r="D169" s="11">
        <f>Part1_1!K22</f>
        <v>34</v>
      </c>
      <c r="E169" s="11">
        <f t="shared" si="56"/>
        <v>34</v>
      </c>
      <c r="F169" s="11">
        <f t="shared" si="57"/>
        <v>34</v>
      </c>
      <c r="G169" s="42" t="s">
        <v>0</v>
      </c>
    </row>
    <row r="170" spans="1:7" ht="28.9" customHeight="1" x14ac:dyDescent="0.2">
      <c r="A170" s="28" t="s">
        <v>208</v>
      </c>
      <c r="B170" s="19" t="s">
        <v>121</v>
      </c>
      <c r="C170" s="18" t="s">
        <v>100</v>
      </c>
      <c r="D170" s="11" t="s">
        <v>0</v>
      </c>
      <c r="E170" s="11" t="s">
        <v>0</v>
      </c>
      <c r="F170" s="11" t="s">
        <v>0</v>
      </c>
      <c r="G170" s="42" t="s">
        <v>0</v>
      </c>
    </row>
    <row r="171" spans="1:7" ht="28.9" customHeight="1" x14ac:dyDescent="0.2">
      <c r="A171" s="28" t="s">
        <v>209</v>
      </c>
      <c r="B171" s="19" t="s">
        <v>123</v>
      </c>
      <c r="C171" s="18" t="s">
        <v>58</v>
      </c>
      <c r="D171" s="11" t="s">
        <v>0</v>
      </c>
      <c r="E171" s="11" t="s">
        <v>0</v>
      </c>
      <c r="F171" s="11" t="s">
        <v>0</v>
      </c>
      <c r="G171" s="42" t="s">
        <v>0</v>
      </c>
    </row>
    <row r="172" spans="1:7" ht="30.95" customHeight="1" x14ac:dyDescent="0.2">
      <c r="A172" s="12" t="s">
        <v>212</v>
      </c>
      <c r="B172" s="13" t="str">
        <f>Part1_1!A23</f>
        <v>280000000120003330522047001301100001000100101</v>
      </c>
      <c r="C172" s="14" t="s">
        <v>0</v>
      </c>
      <c r="D172" s="14" t="s">
        <v>0</v>
      </c>
      <c r="E172" s="14" t="s">
        <v>0</v>
      </c>
      <c r="F172" s="14" t="s">
        <v>0</v>
      </c>
      <c r="G172" s="14" t="s">
        <v>0</v>
      </c>
    </row>
    <row r="173" spans="1:7" ht="14.45" customHeight="1" x14ac:dyDescent="0.2">
      <c r="A173" s="27" t="s">
        <v>213</v>
      </c>
      <c r="B173" s="25" t="s">
        <v>196</v>
      </c>
      <c r="C173" s="19" t="s">
        <v>0</v>
      </c>
      <c r="D173" s="19" t="s">
        <v>0</v>
      </c>
      <c r="E173" s="19" t="s">
        <v>0</v>
      </c>
      <c r="F173" s="19" t="s">
        <v>0</v>
      </c>
      <c r="G173" s="42" t="s">
        <v>0</v>
      </c>
    </row>
    <row r="174" spans="1:7" ht="43.35" customHeight="1" x14ac:dyDescent="0.2">
      <c r="A174" s="28" t="s">
        <v>214</v>
      </c>
      <c r="B174" s="19" t="s">
        <v>104</v>
      </c>
      <c r="C174" s="18" t="s">
        <v>100</v>
      </c>
      <c r="D174" s="11">
        <f>D175*D180</f>
        <v>852078.76</v>
      </c>
      <c r="E174" s="11">
        <f>D174</f>
        <v>852078.76</v>
      </c>
      <c r="F174" s="11">
        <f>D174</f>
        <v>852078.76</v>
      </c>
      <c r="G174" s="25" t="s">
        <v>223</v>
      </c>
    </row>
    <row r="175" spans="1:7" ht="72.599999999999994" customHeight="1" x14ac:dyDescent="0.2">
      <c r="A175" s="28" t="s">
        <v>215</v>
      </c>
      <c r="B175" s="19" t="s">
        <v>107</v>
      </c>
      <c r="C175" s="18" t="s">
        <v>100</v>
      </c>
      <c r="D175" s="11">
        <f>ROUND((D176*(D177/100*D178/100*D179/100)),2)</f>
        <v>25061.14</v>
      </c>
      <c r="E175" s="11">
        <f t="shared" ref="E175:F175" si="59">ROUND((E176*(E177/100*E178/100*E179/100)),2)</f>
        <v>25061.14</v>
      </c>
      <c r="F175" s="11">
        <f t="shared" si="59"/>
        <v>25061.14</v>
      </c>
      <c r="G175" s="25" t="s">
        <v>224</v>
      </c>
    </row>
    <row r="176" spans="1:7" ht="12.75" customHeight="1" x14ac:dyDescent="0.2">
      <c r="A176" s="28" t="s">
        <v>216</v>
      </c>
      <c r="B176" s="19" t="s">
        <v>110</v>
      </c>
      <c r="C176" s="18" t="s">
        <v>100</v>
      </c>
      <c r="D176" s="11">
        <f>D44</f>
        <v>22433.46</v>
      </c>
      <c r="E176" s="11">
        <f>D176</f>
        <v>22433.46</v>
      </c>
      <c r="F176" s="11">
        <f>D176</f>
        <v>22433.46</v>
      </c>
      <c r="G176" s="48" t="s">
        <v>0</v>
      </c>
    </row>
    <row r="177" spans="1:7" ht="12.75" customHeight="1" x14ac:dyDescent="0.2">
      <c r="A177" s="28" t="s">
        <v>217</v>
      </c>
      <c r="B177" s="19" t="s">
        <v>112</v>
      </c>
      <c r="C177" s="18" t="s">
        <v>113</v>
      </c>
      <c r="D177" s="15">
        <f>D45</f>
        <v>100</v>
      </c>
      <c r="E177" s="11">
        <f t="shared" ref="E177:E180" si="60">D177</f>
        <v>100</v>
      </c>
      <c r="F177" s="11">
        <f t="shared" ref="F177:F180" si="61">D177</f>
        <v>100</v>
      </c>
      <c r="G177" s="48" t="s">
        <v>0</v>
      </c>
    </row>
    <row r="178" spans="1:7" ht="12.75" customHeight="1" x14ac:dyDescent="0.2">
      <c r="A178" s="28" t="s">
        <v>218</v>
      </c>
      <c r="B178" s="19" t="s">
        <v>115</v>
      </c>
      <c r="C178" s="18" t="s">
        <v>113</v>
      </c>
      <c r="D178" s="15">
        <f t="shared" ref="D178:D179" si="62">D46</f>
        <v>104.2960587038</v>
      </c>
      <c r="E178" s="11">
        <f t="shared" si="60"/>
        <v>104.2960587038</v>
      </c>
      <c r="F178" s="11">
        <f t="shared" si="61"/>
        <v>104.2960587038</v>
      </c>
      <c r="G178" s="48" t="s">
        <v>0</v>
      </c>
    </row>
    <row r="179" spans="1:7" ht="12.75" customHeight="1" x14ac:dyDescent="0.2">
      <c r="A179" s="28" t="s">
        <v>219</v>
      </c>
      <c r="B179" s="19" t="s">
        <v>117</v>
      </c>
      <c r="C179" s="18" t="s">
        <v>113</v>
      </c>
      <c r="D179" s="15">
        <f t="shared" si="62"/>
        <v>107.111638786</v>
      </c>
      <c r="E179" s="11">
        <f t="shared" si="60"/>
        <v>107.111638786</v>
      </c>
      <c r="F179" s="11">
        <f t="shared" si="61"/>
        <v>107.111638786</v>
      </c>
      <c r="G179" s="48" t="s">
        <v>0</v>
      </c>
    </row>
    <row r="180" spans="1:7" ht="28.9" customHeight="1" x14ac:dyDescent="0.2">
      <c r="A180" s="28" t="s">
        <v>220</v>
      </c>
      <c r="B180" s="19" t="s">
        <v>119</v>
      </c>
      <c r="C180" s="18" t="s">
        <v>58</v>
      </c>
      <c r="D180" s="11">
        <f>Part1_1!K23</f>
        <v>34</v>
      </c>
      <c r="E180" s="11">
        <f t="shared" si="60"/>
        <v>34</v>
      </c>
      <c r="F180" s="11">
        <f t="shared" si="61"/>
        <v>34</v>
      </c>
      <c r="G180" s="48" t="s">
        <v>0</v>
      </c>
    </row>
    <row r="181" spans="1:7" ht="28.9" customHeight="1" x14ac:dyDescent="0.2">
      <c r="A181" s="28" t="s">
        <v>221</v>
      </c>
      <c r="B181" s="19" t="s">
        <v>121</v>
      </c>
      <c r="C181" s="18" t="s">
        <v>100</v>
      </c>
      <c r="D181" s="11" t="s">
        <v>0</v>
      </c>
      <c r="E181" s="11" t="s">
        <v>0</v>
      </c>
      <c r="F181" s="11" t="s">
        <v>0</v>
      </c>
      <c r="G181" s="48" t="s">
        <v>0</v>
      </c>
    </row>
    <row r="182" spans="1:7" ht="28.9" customHeight="1" x14ac:dyDescent="0.2">
      <c r="A182" s="28" t="s">
        <v>222</v>
      </c>
      <c r="B182" s="19" t="s">
        <v>123</v>
      </c>
      <c r="C182" s="18" t="s">
        <v>58</v>
      </c>
      <c r="D182" s="11" t="s">
        <v>0</v>
      </c>
      <c r="E182" s="11" t="s">
        <v>0</v>
      </c>
      <c r="F182" s="11" t="s">
        <v>0</v>
      </c>
      <c r="G182" s="48" t="s">
        <v>0</v>
      </c>
    </row>
    <row r="183" spans="1:7" ht="30.95" customHeight="1" x14ac:dyDescent="0.2">
      <c r="A183" s="12" t="s">
        <v>225</v>
      </c>
      <c r="B183" s="13" t="str">
        <f>Part1_1!A24</f>
        <v>280000000120003330522047001401100001009100101</v>
      </c>
      <c r="C183" s="14" t="s">
        <v>0</v>
      </c>
      <c r="D183" s="14" t="s">
        <v>0</v>
      </c>
      <c r="E183" s="14" t="s">
        <v>0</v>
      </c>
      <c r="F183" s="14" t="s">
        <v>0</v>
      </c>
      <c r="G183" s="14" t="s">
        <v>0</v>
      </c>
    </row>
    <row r="184" spans="1:7" ht="14.45" customHeight="1" x14ac:dyDescent="0.2">
      <c r="A184" s="27" t="s">
        <v>226</v>
      </c>
      <c r="B184" s="25" t="s">
        <v>196</v>
      </c>
      <c r="C184" s="40" t="s">
        <v>0</v>
      </c>
      <c r="D184" s="40" t="s">
        <v>0</v>
      </c>
      <c r="E184" s="40" t="s">
        <v>0</v>
      </c>
      <c r="F184" s="40" t="s">
        <v>0</v>
      </c>
      <c r="G184" s="48" t="s">
        <v>0</v>
      </c>
    </row>
    <row r="185" spans="1:7" ht="43.35" customHeight="1" x14ac:dyDescent="0.2">
      <c r="A185" s="28" t="s">
        <v>227</v>
      </c>
      <c r="B185" s="40" t="s">
        <v>104</v>
      </c>
      <c r="C185" s="39" t="s">
        <v>100</v>
      </c>
      <c r="D185" s="11">
        <f>D186*D191</f>
        <v>0</v>
      </c>
      <c r="E185" s="11">
        <f>D185</f>
        <v>0</v>
      </c>
      <c r="F185" s="11">
        <f>D185</f>
        <v>0</v>
      </c>
      <c r="G185" s="25" t="s">
        <v>236</v>
      </c>
    </row>
    <row r="186" spans="1:7" ht="72.599999999999994" customHeight="1" x14ac:dyDescent="0.2">
      <c r="A186" s="28" t="s">
        <v>228</v>
      </c>
      <c r="B186" s="40" t="s">
        <v>107</v>
      </c>
      <c r="C186" s="39" t="s">
        <v>100</v>
      </c>
      <c r="D186" s="11">
        <f>ROUND((D187*(D188/100*D189/100*D190/100)),2)</f>
        <v>0</v>
      </c>
      <c r="E186" s="11">
        <f t="shared" ref="E186:F186" si="63">ROUND((E187*(E188/100*E189/100*E190/100)),2)</f>
        <v>0</v>
      </c>
      <c r="F186" s="11">
        <f t="shared" si="63"/>
        <v>0</v>
      </c>
      <c r="G186" s="25" t="s">
        <v>237</v>
      </c>
    </row>
    <row r="187" spans="1:7" ht="12.75" customHeight="1" x14ac:dyDescent="0.2">
      <c r="A187" s="28" t="s">
        <v>229</v>
      </c>
      <c r="B187" s="40" t="s">
        <v>110</v>
      </c>
      <c r="C187" s="39" t="s">
        <v>100</v>
      </c>
      <c r="D187" s="11">
        <f>D55</f>
        <v>14333.85</v>
      </c>
      <c r="E187" s="11">
        <f>D187</f>
        <v>14333.85</v>
      </c>
      <c r="F187" s="11">
        <f>D187</f>
        <v>14333.85</v>
      </c>
      <c r="G187" s="42" t="s">
        <v>0</v>
      </c>
    </row>
    <row r="188" spans="1:7" ht="12.75" customHeight="1" x14ac:dyDescent="0.2">
      <c r="A188" s="28" t="s">
        <v>230</v>
      </c>
      <c r="B188" s="40" t="s">
        <v>112</v>
      </c>
      <c r="C188" s="39" t="s">
        <v>113</v>
      </c>
      <c r="D188" s="15">
        <f>D56</f>
        <v>0</v>
      </c>
      <c r="E188" s="11">
        <f t="shared" ref="E188:E191" si="64">D188</f>
        <v>0</v>
      </c>
      <c r="F188" s="11">
        <f t="shared" ref="F188:F191" si="65">D188</f>
        <v>0</v>
      </c>
      <c r="G188" s="42" t="s">
        <v>0</v>
      </c>
    </row>
    <row r="189" spans="1:7" ht="12.75" customHeight="1" x14ac:dyDescent="0.2">
      <c r="A189" s="28" t="s">
        <v>231</v>
      </c>
      <c r="B189" s="40" t="s">
        <v>115</v>
      </c>
      <c r="C189" s="39" t="s">
        <v>113</v>
      </c>
      <c r="D189" s="15">
        <f t="shared" ref="D189:D190" si="66">D57</f>
        <v>0</v>
      </c>
      <c r="E189" s="11">
        <f t="shared" si="64"/>
        <v>0</v>
      </c>
      <c r="F189" s="11">
        <f t="shared" si="65"/>
        <v>0</v>
      </c>
      <c r="G189" s="42" t="s">
        <v>0</v>
      </c>
    </row>
    <row r="190" spans="1:7" ht="12.75" customHeight="1" x14ac:dyDescent="0.2">
      <c r="A190" s="28" t="s">
        <v>232</v>
      </c>
      <c r="B190" s="40" t="s">
        <v>117</v>
      </c>
      <c r="C190" s="39" t="s">
        <v>113</v>
      </c>
      <c r="D190" s="15">
        <f t="shared" si="66"/>
        <v>0</v>
      </c>
      <c r="E190" s="11">
        <f t="shared" si="64"/>
        <v>0</v>
      </c>
      <c r="F190" s="11">
        <f t="shared" si="65"/>
        <v>0</v>
      </c>
      <c r="G190" s="42" t="s">
        <v>0</v>
      </c>
    </row>
    <row r="191" spans="1:7" ht="28.9" customHeight="1" x14ac:dyDescent="0.2">
      <c r="A191" s="28" t="s">
        <v>233</v>
      </c>
      <c r="B191" s="40" t="s">
        <v>119</v>
      </c>
      <c r="C191" s="39" t="s">
        <v>58</v>
      </c>
      <c r="D191" s="11">
        <f>Part1_1!K24</f>
        <v>0</v>
      </c>
      <c r="E191" s="11">
        <f t="shared" si="64"/>
        <v>0</v>
      </c>
      <c r="F191" s="11">
        <f t="shared" si="65"/>
        <v>0</v>
      </c>
      <c r="G191" s="42" t="s">
        <v>0</v>
      </c>
    </row>
    <row r="192" spans="1:7" ht="28.9" customHeight="1" x14ac:dyDescent="0.2">
      <c r="A192" s="28" t="s">
        <v>234</v>
      </c>
      <c r="B192" s="40" t="s">
        <v>121</v>
      </c>
      <c r="C192" s="39" t="s">
        <v>100</v>
      </c>
      <c r="D192" s="11" t="s">
        <v>0</v>
      </c>
      <c r="E192" s="11" t="s">
        <v>0</v>
      </c>
      <c r="F192" s="11" t="s">
        <v>0</v>
      </c>
      <c r="G192" s="42" t="s">
        <v>0</v>
      </c>
    </row>
    <row r="193" spans="1:7" ht="28.9" customHeight="1" x14ac:dyDescent="0.2">
      <c r="A193" s="28" t="s">
        <v>235</v>
      </c>
      <c r="B193" s="40" t="s">
        <v>123</v>
      </c>
      <c r="C193" s="39" t="s">
        <v>58</v>
      </c>
      <c r="D193" s="11" t="s">
        <v>0</v>
      </c>
      <c r="E193" s="11" t="s">
        <v>0</v>
      </c>
      <c r="F193" s="11" t="s">
        <v>0</v>
      </c>
      <c r="G193" s="42" t="s">
        <v>0</v>
      </c>
    </row>
    <row r="194" spans="1:7" ht="30.95" customHeight="1" x14ac:dyDescent="0.2">
      <c r="A194" s="12" t="s">
        <v>238</v>
      </c>
      <c r="B194" s="13" t="str">
        <f>Part1_1!A25</f>
        <v>280000000120003330522047001601100001007100101</v>
      </c>
      <c r="C194" s="14" t="s">
        <v>0</v>
      </c>
      <c r="D194" s="14" t="s">
        <v>0</v>
      </c>
      <c r="E194" s="14" t="s">
        <v>0</v>
      </c>
      <c r="F194" s="14" t="s">
        <v>0</v>
      </c>
      <c r="G194" s="14" t="s">
        <v>0</v>
      </c>
    </row>
    <row r="195" spans="1:7" ht="14.45" customHeight="1" x14ac:dyDescent="0.2">
      <c r="A195" s="27" t="s">
        <v>239</v>
      </c>
      <c r="B195" s="25" t="s">
        <v>196</v>
      </c>
      <c r="C195" s="40" t="s">
        <v>0</v>
      </c>
      <c r="D195" s="40" t="s">
        <v>0</v>
      </c>
      <c r="E195" s="40" t="s">
        <v>0</v>
      </c>
      <c r="F195" s="40" t="s">
        <v>0</v>
      </c>
      <c r="G195" s="42" t="s">
        <v>0</v>
      </c>
    </row>
    <row r="196" spans="1:7" ht="43.35" customHeight="1" x14ac:dyDescent="0.2">
      <c r="A196" s="28" t="s">
        <v>240</v>
      </c>
      <c r="B196" s="40" t="s">
        <v>104</v>
      </c>
      <c r="C196" s="39" t="s">
        <v>100</v>
      </c>
      <c r="D196" s="11">
        <f>D197*D202</f>
        <v>702583</v>
      </c>
      <c r="E196" s="11">
        <f>D196</f>
        <v>702583</v>
      </c>
      <c r="F196" s="11">
        <f>D196</f>
        <v>702583</v>
      </c>
      <c r="G196" s="25" t="s">
        <v>249</v>
      </c>
    </row>
    <row r="197" spans="1:7" ht="72.599999999999994" customHeight="1" x14ac:dyDescent="0.2">
      <c r="A197" s="28" t="s">
        <v>241</v>
      </c>
      <c r="B197" s="40" t="s">
        <v>107</v>
      </c>
      <c r="C197" s="39" t="s">
        <v>100</v>
      </c>
      <c r="D197" s="11">
        <f>ROUND((D198*(D199/100*D200/100*D201/100)),2)</f>
        <v>25092.25</v>
      </c>
      <c r="E197" s="11">
        <f t="shared" ref="E197:F197" si="67">ROUND((E198*(E199/100*E200/100*E201/100)),2)</f>
        <v>25092.25</v>
      </c>
      <c r="F197" s="11">
        <f t="shared" si="67"/>
        <v>25092.25</v>
      </c>
      <c r="G197" s="25" t="s">
        <v>250</v>
      </c>
    </row>
    <row r="198" spans="1:7" ht="12.75" customHeight="1" x14ac:dyDescent="0.2">
      <c r="A198" s="28" t="s">
        <v>242</v>
      </c>
      <c r="B198" s="40" t="s">
        <v>110</v>
      </c>
      <c r="C198" s="39" t="s">
        <v>100</v>
      </c>
      <c r="D198" s="11">
        <f>D66</f>
        <v>20532.28</v>
      </c>
      <c r="E198" s="11">
        <f>D198</f>
        <v>20532.28</v>
      </c>
      <c r="F198" s="11">
        <f>D198</f>
        <v>20532.28</v>
      </c>
      <c r="G198" s="48" t="s">
        <v>0</v>
      </c>
    </row>
    <row r="199" spans="1:7" ht="12.75" customHeight="1" x14ac:dyDescent="0.2">
      <c r="A199" s="28" t="s">
        <v>243</v>
      </c>
      <c r="B199" s="40" t="s">
        <v>112</v>
      </c>
      <c r="C199" s="39" t="s">
        <v>113</v>
      </c>
      <c r="D199" s="15">
        <f>D67</f>
        <v>100</v>
      </c>
      <c r="E199" s="11">
        <f t="shared" ref="E199:E202" si="68">D199</f>
        <v>100</v>
      </c>
      <c r="F199" s="11">
        <f t="shared" ref="F199:F202" si="69">D199</f>
        <v>100</v>
      </c>
      <c r="G199" s="48" t="s">
        <v>0</v>
      </c>
    </row>
    <row r="200" spans="1:7" ht="12.75" customHeight="1" x14ac:dyDescent="0.2">
      <c r="A200" s="28" t="s">
        <v>244</v>
      </c>
      <c r="B200" s="40" t="s">
        <v>115</v>
      </c>
      <c r="C200" s="39" t="s">
        <v>113</v>
      </c>
      <c r="D200" s="15">
        <f t="shared" ref="D200:D201" si="70">D68</f>
        <v>116.0251859661</v>
      </c>
      <c r="E200" s="11">
        <f t="shared" si="68"/>
        <v>116.0251859661</v>
      </c>
      <c r="F200" s="11">
        <f t="shared" si="69"/>
        <v>116.0251859661</v>
      </c>
      <c r="G200" s="48" t="s">
        <v>0</v>
      </c>
    </row>
    <row r="201" spans="1:7" ht="12.75" customHeight="1" x14ac:dyDescent="0.2">
      <c r="A201" s="28" t="s">
        <v>245</v>
      </c>
      <c r="B201" s="40" t="s">
        <v>117</v>
      </c>
      <c r="C201" s="39" t="s">
        <v>113</v>
      </c>
      <c r="D201" s="15">
        <f t="shared" si="70"/>
        <v>105.3295320047</v>
      </c>
      <c r="E201" s="11">
        <f t="shared" si="68"/>
        <v>105.3295320047</v>
      </c>
      <c r="F201" s="11">
        <f t="shared" si="69"/>
        <v>105.3295320047</v>
      </c>
      <c r="G201" s="48" t="s">
        <v>0</v>
      </c>
    </row>
    <row r="202" spans="1:7" ht="28.9" customHeight="1" x14ac:dyDescent="0.2">
      <c r="A202" s="28" t="s">
        <v>246</v>
      </c>
      <c r="B202" s="40" t="s">
        <v>119</v>
      </c>
      <c r="C202" s="39" t="s">
        <v>58</v>
      </c>
      <c r="D202" s="11">
        <f>Part1_1!K25</f>
        <v>28</v>
      </c>
      <c r="E202" s="11">
        <f t="shared" si="68"/>
        <v>28</v>
      </c>
      <c r="F202" s="11">
        <f t="shared" si="69"/>
        <v>28</v>
      </c>
      <c r="G202" s="48" t="s">
        <v>0</v>
      </c>
    </row>
    <row r="203" spans="1:7" ht="28.9" customHeight="1" x14ac:dyDescent="0.2">
      <c r="A203" s="28" t="s">
        <v>247</v>
      </c>
      <c r="B203" s="40" t="s">
        <v>121</v>
      </c>
      <c r="C203" s="39" t="s">
        <v>100</v>
      </c>
      <c r="D203" s="11" t="s">
        <v>0</v>
      </c>
      <c r="E203" s="11" t="s">
        <v>0</v>
      </c>
      <c r="F203" s="11" t="s">
        <v>0</v>
      </c>
      <c r="G203" s="48" t="s">
        <v>0</v>
      </c>
    </row>
    <row r="204" spans="1:7" ht="28.9" customHeight="1" x14ac:dyDescent="0.2">
      <c r="A204" s="28" t="s">
        <v>248</v>
      </c>
      <c r="B204" s="40" t="s">
        <v>123</v>
      </c>
      <c r="C204" s="39" t="s">
        <v>58</v>
      </c>
      <c r="D204" s="11" t="s">
        <v>0</v>
      </c>
      <c r="E204" s="11" t="s">
        <v>0</v>
      </c>
      <c r="F204" s="11" t="s">
        <v>0</v>
      </c>
      <c r="G204" s="48" t="s">
        <v>0</v>
      </c>
    </row>
    <row r="205" spans="1:7" ht="30.95" customHeight="1" x14ac:dyDescent="0.2">
      <c r="A205" s="12" t="s">
        <v>251</v>
      </c>
      <c r="B205" s="13" t="str">
        <f>Part1_1!A26</f>
        <v>280000000120003330522047001701100001006100102</v>
      </c>
      <c r="C205" s="14" t="s">
        <v>0</v>
      </c>
      <c r="D205" s="14" t="s">
        <v>0</v>
      </c>
      <c r="E205" s="14" t="s">
        <v>0</v>
      </c>
      <c r="F205" s="14" t="s">
        <v>0</v>
      </c>
      <c r="G205" s="14" t="s">
        <v>0</v>
      </c>
    </row>
    <row r="206" spans="1:7" ht="14.45" customHeight="1" x14ac:dyDescent="0.2">
      <c r="A206" s="27" t="s">
        <v>252</v>
      </c>
      <c r="B206" s="25" t="s">
        <v>196</v>
      </c>
      <c r="C206" s="40" t="s">
        <v>0</v>
      </c>
      <c r="D206" s="40" t="s">
        <v>0</v>
      </c>
      <c r="E206" s="40" t="s">
        <v>0</v>
      </c>
      <c r="F206" s="40" t="s">
        <v>0</v>
      </c>
      <c r="G206" s="48" t="s">
        <v>0</v>
      </c>
    </row>
    <row r="207" spans="1:7" ht="43.35" customHeight="1" x14ac:dyDescent="0.2">
      <c r="A207" s="28" t="s">
        <v>253</v>
      </c>
      <c r="B207" s="40" t="s">
        <v>104</v>
      </c>
      <c r="C207" s="39" t="s">
        <v>100</v>
      </c>
      <c r="D207" s="11">
        <f>D208*D213</f>
        <v>326662.7</v>
      </c>
      <c r="E207" s="11">
        <f>D207</f>
        <v>326662.7</v>
      </c>
      <c r="F207" s="11">
        <f>D207</f>
        <v>326662.7</v>
      </c>
      <c r="G207" s="25" t="s">
        <v>262</v>
      </c>
    </row>
    <row r="208" spans="1:7" ht="72.599999999999994" customHeight="1" x14ac:dyDescent="0.2">
      <c r="A208" s="28" t="s">
        <v>254</v>
      </c>
      <c r="B208" s="40" t="s">
        <v>107</v>
      </c>
      <c r="C208" s="39" t="s">
        <v>100</v>
      </c>
      <c r="D208" s="11">
        <f>ROUND((D209*(D210/100*D211/100*D212/100)),2)</f>
        <v>25127.9</v>
      </c>
      <c r="E208" s="11">
        <f t="shared" ref="E208:F208" si="71">ROUND((E209*(E210/100*E211/100*E212/100)),2)</f>
        <v>25127.9</v>
      </c>
      <c r="F208" s="11">
        <f t="shared" si="71"/>
        <v>25127.9</v>
      </c>
      <c r="G208" s="25" t="s">
        <v>263</v>
      </c>
    </row>
    <row r="209" spans="1:7" ht="12.75" customHeight="1" x14ac:dyDescent="0.2">
      <c r="A209" s="28" t="s">
        <v>255</v>
      </c>
      <c r="B209" s="40" t="s">
        <v>110</v>
      </c>
      <c r="C209" s="39" t="s">
        <v>100</v>
      </c>
      <c r="D209" s="11">
        <f>D77</f>
        <v>17995.13</v>
      </c>
      <c r="E209" s="11">
        <f>D209</f>
        <v>17995.13</v>
      </c>
      <c r="F209" s="11">
        <f>D209</f>
        <v>17995.13</v>
      </c>
      <c r="G209" s="40" t="s">
        <v>0</v>
      </c>
    </row>
    <row r="210" spans="1:7" ht="12.75" customHeight="1" x14ac:dyDescent="0.2">
      <c r="A210" s="28" t="s">
        <v>256</v>
      </c>
      <c r="B210" s="40" t="s">
        <v>112</v>
      </c>
      <c r="C210" s="39" t="s">
        <v>113</v>
      </c>
      <c r="D210" s="15">
        <f>D78</f>
        <v>100</v>
      </c>
      <c r="E210" s="11">
        <f t="shared" ref="E210:E213" si="72">D210</f>
        <v>100</v>
      </c>
      <c r="F210" s="11">
        <f t="shared" ref="F210:F213" si="73">D210</f>
        <v>100</v>
      </c>
      <c r="G210" s="40" t="s">
        <v>0</v>
      </c>
    </row>
    <row r="211" spans="1:7" ht="12.75" customHeight="1" x14ac:dyDescent="0.2">
      <c r="A211" s="28" t="s">
        <v>257</v>
      </c>
      <c r="B211" s="40" t="s">
        <v>115</v>
      </c>
      <c r="C211" s="39" t="s">
        <v>113</v>
      </c>
      <c r="D211" s="15">
        <f t="shared" ref="D211:D212" si="74">D79</f>
        <v>124.4698117393</v>
      </c>
      <c r="E211" s="11">
        <f t="shared" si="72"/>
        <v>124.4698117393</v>
      </c>
      <c r="F211" s="11">
        <f t="shared" si="73"/>
        <v>124.4698117393</v>
      </c>
      <c r="G211" s="40" t="s">
        <v>0</v>
      </c>
    </row>
    <row r="212" spans="1:7" ht="12.75" customHeight="1" x14ac:dyDescent="0.2">
      <c r="A212" s="28" t="s">
        <v>258</v>
      </c>
      <c r="B212" s="40" t="s">
        <v>117</v>
      </c>
      <c r="C212" s="39" t="s">
        <v>113</v>
      </c>
      <c r="D212" s="15">
        <f t="shared" si="74"/>
        <v>112.18561522669999</v>
      </c>
      <c r="E212" s="11">
        <f t="shared" si="72"/>
        <v>112.18561522669999</v>
      </c>
      <c r="F212" s="11">
        <f t="shared" si="73"/>
        <v>112.18561522669999</v>
      </c>
      <c r="G212" s="40" t="s">
        <v>0</v>
      </c>
    </row>
    <row r="213" spans="1:7" ht="28.9" customHeight="1" x14ac:dyDescent="0.2">
      <c r="A213" s="28" t="s">
        <v>259</v>
      </c>
      <c r="B213" s="40" t="s">
        <v>119</v>
      </c>
      <c r="C213" s="39" t="s">
        <v>58</v>
      </c>
      <c r="D213" s="11">
        <f>Part1_1!K26</f>
        <v>13</v>
      </c>
      <c r="E213" s="11">
        <f t="shared" si="72"/>
        <v>13</v>
      </c>
      <c r="F213" s="11">
        <f t="shared" si="73"/>
        <v>13</v>
      </c>
      <c r="G213" s="40" t="s">
        <v>0</v>
      </c>
    </row>
    <row r="214" spans="1:7" ht="28.9" customHeight="1" x14ac:dyDescent="0.2">
      <c r="A214" s="28" t="s">
        <v>260</v>
      </c>
      <c r="B214" s="40" t="s">
        <v>121</v>
      </c>
      <c r="C214" s="39" t="s">
        <v>100</v>
      </c>
      <c r="D214" s="11" t="s">
        <v>0</v>
      </c>
      <c r="E214" s="11" t="s">
        <v>0</v>
      </c>
      <c r="F214" s="11" t="s">
        <v>0</v>
      </c>
      <c r="G214" s="40" t="s">
        <v>0</v>
      </c>
    </row>
    <row r="215" spans="1:7" ht="28.9" customHeight="1" x14ac:dyDescent="0.2">
      <c r="A215" s="28" t="s">
        <v>261</v>
      </c>
      <c r="B215" s="40" t="s">
        <v>123</v>
      </c>
      <c r="C215" s="39" t="s">
        <v>58</v>
      </c>
      <c r="D215" s="11" t="s">
        <v>0</v>
      </c>
      <c r="E215" s="11" t="s">
        <v>0</v>
      </c>
      <c r="F215" s="11" t="s">
        <v>0</v>
      </c>
      <c r="G215" s="40" t="s">
        <v>0</v>
      </c>
    </row>
    <row r="216" spans="1:7" ht="30.95" customHeight="1" x14ac:dyDescent="0.2">
      <c r="A216" s="12" t="s">
        <v>321</v>
      </c>
      <c r="B216" s="13" t="str">
        <f>Part1_1!A27</f>
        <v>22889000Р69100310002001</v>
      </c>
      <c r="C216" s="14" t="s">
        <v>0</v>
      </c>
      <c r="D216" s="14" t="s">
        <v>0</v>
      </c>
      <c r="E216" s="14" t="s">
        <v>0</v>
      </c>
      <c r="F216" s="14" t="s">
        <v>0</v>
      </c>
      <c r="G216" s="14" t="s">
        <v>0</v>
      </c>
    </row>
    <row r="217" spans="1:7" ht="14.45" customHeight="1" x14ac:dyDescent="0.2">
      <c r="A217" s="27" t="s">
        <v>322</v>
      </c>
      <c r="B217" s="4" t="s">
        <v>290</v>
      </c>
      <c r="C217" s="19" t="s">
        <v>0</v>
      </c>
      <c r="D217" s="19" t="s">
        <v>0</v>
      </c>
      <c r="E217" s="19" t="s">
        <v>0</v>
      </c>
      <c r="F217" s="19" t="s">
        <v>0</v>
      </c>
      <c r="G217" s="38" t="s">
        <v>0</v>
      </c>
    </row>
    <row r="218" spans="1:7" ht="43.35" customHeight="1" x14ac:dyDescent="0.2">
      <c r="A218" s="28" t="s">
        <v>323</v>
      </c>
      <c r="B218" s="19" t="s">
        <v>104</v>
      </c>
      <c r="C218" s="18" t="s">
        <v>100</v>
      </c>
      <c r="D218" s="11">
        <f>D219*D224</f>
        <v>596470.35</v>
      </c>
      <c r="E218" s="11">
        <f>D218</f>
        <v>596470.35</v>
      </c>
      <c r="F218" s="11">
        <f>D218</f>
        <v>596470.35</v>
      </c>
      <c r="G218" s="25" t="s">
        <v>319</v>
      </c>
    </row>
    <row r="219" spans="1:7" ht="72.599999999999994" customHeight="1" x14ac:dyDescent="0.2">
      <c r="A219" s="28" t="s">
        <v>324</v>
      </c>
      <c r="B219" s="19" t="s">
        <v>107</v>
      </c>
      <c r="C219" s="18" t="s">
        <v>100</v>
      </c>
      <c r="D219" s="11">
        <f>ROUND((D220*(D221/100*D222/100*D223/100)),2)</f>
        <v>28403.35</v>
      </c>
      <c r="E219" s="11">
        <f t="shared" ref="E219:F219" si="75">ROUND((E220*(E221/100*E222/100*E223/100)),2)</f>
        <v>28403.35</v>
      </c>
      <c r="F219" s="11">
        <f t="shared" si="75"/>
        <v>28403.35</v>
      </c>
      <c r="G219" s="25" t="s">
        <v>320</v>
      </c>
    </row>
    <row r="220" spans="1:7" ht="12.75" customHeight="1" x14ac:dyDescent="0.2">
      <c r="A220" s="28" t="s">
        <v>325</v>
      </c>
      <c r="B220" s="19" t="s">
        <v>110</v>
      </c>
      <c r="C220" s="18" t="s">
        <v>100</v>
      </c>
      <c r="D220" s="11">
        <v>33369.089999999997</v>
      </c>
      <c r="E220" s="11">
        <f>D220</f>
        <v>33369.089999999997</v>
      </c>
      <c r="F220" s="11">
        <f>D220</f>
        <v>33369.089999999997</v>
      </c>
      <c r="G220" s="38" t="s">
        <v>0</v>
      </c>
    </row>
    <row r="221" spans="1:7" ht="12.75" customHeight="1" x14ac:dyDescent="0.2">
      <c r="A221" s="28" t="s">
        <v>326</v>
      </c>
      <c r="B221" s="19" t="s">
        <v>112</v>
      </c>
      <c r="C221" s="18" t="s">
        <v>113</v>
      </c>
      <c r="D221" s="15">
        <v>100</v>
      </c>
      <c r="E221" s="11">
        <f t="shared" ref="E221:E224" si="76">D221</f>
        <v>100</v>
      </c>
      <c r="F221" s="11">
        <f t="shared" ref="F221:F224" si="77">D221</f>
        <v>100</v>
      </c>
      <c r="G221" s="38" t="s">
        <v>0</v>
      </c>
    </row>
    <row r="222" spans="1:7" ht="12.75" customHeight="1" x14ac:dyDescent="0.2">
      <c r="A222" s="28" t="s">
        <v>327</v>
      </c>
      <c r="B222" s="19" t="s">
        <v>115</v>
      </c>
      <c r="C222" s="18" t="s">
        <v>113</v>
      </c>
      <c r="D222" s="45">
        <v>80.187143816299994</v>
      </c>
      <c r="E222" s="11">
        <f t="shared" si="76"/>
        <v>80.187143816299994</v>
      </c>
      <c r="F222" s="11">
        <f t="shared" si="77"/>
        <v>80.187143816299994</v>
      </c>
      <c r="G222" s="38" t="s">
        <v>0</v>
      </c>
    </row>
    <row r="223" spans="1:7" ht="12.75" customHeight="1" x14ac:dyDescent="0.2">
      <c r="A223" s="28" t="s">
        <v>328</v>
      </c>
      <c r="B223" s="19" t="s">
        <v>117</v>
      </c>
      <c r="C223" s="18" t="s">
        <v>113</v>
      </c>
      <c r="D223" s="15">
        <v>106.1501121917</v>
      </c>
      <c r="E223" s="11">
        <f t="shared" si="76"/>
        <v>106.1501121917</v>
      </c>
      <c r="F223" s="11">
        <f t="shared" si="77"/>
        <v>106.1501121917</v>
      </c>
      <c r="G223" s="38" t="s">
        <v>0</v>
      </c>
    </row>
    <row r="224" spans="1:7" ht="28.9" customHeight="1" x14ac:dyDescent="0.2">
      <c r="A224" s="28" t="s">
        <v>329</v>
      </c>
      <c r="B224" s="19" t="s">
        <v>119</v>
      </c>
      <c r="C224" s="18" t="s">
        <v>58</v>
      </c>
      <c r="D224" s="11">
        <f>Part1_1!K27</f>
        <v>21</v>
      </c>
      <c r="E224" s="11">
        <f t="shared" si="76"/>
        <v>21</v>
      </c>
      <c r="F224" s="11">
        <f t="shared" si="77"/>
        <v>21</v>
      </c>
      <c r="G224" s="38" t="s">
        <v>0</v>
      </c>
    </row>
    <row r="225" spans="1:7" ht="28.9" customHeight="1" x14ac:dyDescent="0.2">
      <c r="A225" s="28" t="s">
        <v>330</v>
      </c>
      <c r="B225" s="19" t="s">
        <v>121</v>
      </c>
      <c r="C225" s="18" t="s">
        <v>100</v>
      </c>
      <c r="D225" s="11" t="s">
        <v>0</v>
      </c>
      <c r="E225" s="11" t="s">
        <v>0</v>
      </c>
      <c r="F225" s="11" t="s">
        <v>0</v>
      </c>
      <c r="G225" s="38" t="s">
        <v>0</v>
      </c>
    </row>
    <row r="226" spans="1:7" ht="28.9" customHeight="1" x14ac:dyDescent="0.2">
      <c r="A226" s="28" t="s">
        <v>331</v>
      </c>
      <c r="B226" s="19" t="s">
        <v>123</v>
      </c>
      <c r="C226" s="18" t="s">
        <v>58</v>
      </c>
      <c r="D226" s="11" t="s">
        <v>0</v>
      </c>
      <c r="E226" s="11" t="s">
        <v>0</v>
      </c>
      <c r="F226" s="11" t="s">
        <v>0</v>
      </c>
      <c r="G226" s="38" t="s">
        <v>0</v>
      </c>
    </row>
    <row r="227" spans="1:7" ht="30.95" customHeight="1" x14ac:dyDescent="0.2">
      <c r="A227" s="12" t="s">
        <v>264</v>
      </c>
      <c r="B227" s="13" t="str">
        <f>Part1_1!A28</f>
        <v>22879000Р69100410001001</v>
      </c>
      <c r="C227" s="14" t="s">
        <v>0</v>
      </c>
      <c r="D227" s="14" t="s">
        <v>0</v>
      </c>
      <c r="E227" s="14" t="s">
        <v>0</v>
      </c>
      <c r="F227" s="14" t="s">
        <v>0</v>
      </c>
      <c r="G227" s="14" t="s">
        <v>0</v>
      </c>
    </row>
    <row r="228" spans="1:7" ht="14.45" customHeight="1" x14ac:dyDescent="0.2">
      <c r="A228" s="27" t="s">
        <v>265</v>
      </c>
      <c r="B228" s="4" t="s">
        <v>290</v>
      </c>
      <c r="C228" s="19" t="s">
        <v>0</v>
      </c>
      <c r="D228" s="19" t="s">
        <v>0</v>
      </c>
      <c r="E228" s="19" t="s">
        <v>0</v>
      </c>
      <c r="F228" s="19" t="s">
        <v>0</v>
      </c>
      <c r="G228" s="38" t="s">
        <v>0</v>
      </c>
    </row>
    <row r="229" spans="1:7" ht="43.35" customHeight="1" x14ac:dyDescent="0.2">
      <c r="A229" s="28" t="s">
        <v>266</v>
      </c>
      <c r="B229" s="19" t="s">
        <v>104</v>
      </c>
      <c r="C229" s="18" t="s">
        <v>100</v>
      </c>
      <c r="D229" s="11">
        <f>D230*D235</f>
        <v>402395.65</v>
      </c>
      <c r="E229" s="11">
        <f>D229</f>
        <v>402395.65</v>
      </c>
      <c r="F229" s="11">
        <f>D229</f>
        <v>402395.65</v>
      </c>
      <c r="G229" s="25" t="s">
        <v>275</v>
      </c>
    </row>
    <row r="230" spans="1:7" ht="72.599999999999994" customHeight="1" x14ac:dyDescent="0.2">
      <c r="A230" s="28" t="s">
        <v>267</v>
      </c>
      <c r="B230" s="19" t="s">
        <v>107</v>
      </c>
      <c r="C230" s="18" t="s">
        <v>100</v>
      </c>
      <c r="D230" s="11">
        <f>ROUND((D231*(D232/100*D233/100*D234/100)),2)</f>
        <v>80479.13</v>
      </c>
      <c r="E230" s="11">
        <f t="shared" ref="E230:F230" si="78">ROUND((E231*(E232/100*E233/100*E234/100)),2)</f>
        <v>80479.13</v>
      </c>
      <c r="F230" s="11">
        <f t="shared" si="78"/>
        <v>80479.13</v>
      </c>
      <c r="G230" s="25" t="s">
        <v>276</v>
      </c>
    </row>
    <row r="231" spans="1:7" ht="12.75" customHeight="1" x14ac:dyDescent="0.2">
      <c r="A231" s="28" t="s">
        <v>268</v>
      </c>
      <c r="B231" s="19" t="s">
        <v>110</v>
      </c>
      <c r="C231" s="18" t="s">
        <v>100</v>
      </c>
      <c r="D231" s="11">
        <v>6110.97</v>
      </c>
      <c r="E231" s="11">
        <f>D231</f>
        <v>6110.97</v>
      </c>
      <c r="F231" s="11">
        <f>D231</f>
        <v>6110.97</v>
      </c>
      <c r="G231" s="19" t="s">
        <v>0</v>
      </c>
    </row>
    <row r="232" spans="1:7" ht="12.75" customHeight="1" x14ac:dyDescent="0.2">
      <c r="A232" s="28" t="s">
        <v>269</v>
      </c>
      <c r="B232" s="19" t="s">
        <v>112</v>
      </c>
      <c r="C232" s="18" t="s">
        <v>113</v>
      </c>
      <c r="D232" s="15">
        <v>100</v>
      </c>
      <c r="E232" s="11">
        <f t="shared" ref="E232:E235" si="79">D232</f>
        <v>100</v>
      </c>
      <c r="F232" s="11">
        <f t="shared" ref="F232:F235" si="80">D232</f>
        <v>100</v>
      </c>
      <c r="G232" s="19" t="s">
        <v>0</v>
      </c>
    </row>
    <row r="233" spans="1:7" ht="12.75" customHeight="1" x14ac:dyDescent="0.2">
      <c r="A233" s="28" t="s">
        <v>270</v>
      </c>
      <c r="B233" s="19" t="s">
        <v>115</v>
      </c>
      <c r="C233" s="18" t="s">
        <v>113</v>
      </c>
      <c r="D233" s="15">
        <v>1243.0639595256</v>
      </c>
      <c r="E233" s="11">
        <f t="shared" si="79"/>
        <v>1243.0639595256</v>
      </c>
      <c r="F233" s="11">
        <f t="shared" si="80"/>
        <v>1243.0639595256</v>
      </c>
      <c r="G233" s="19" t="s">
        <v>0</v>
      </c>
    </row>
    <row r="234" spans="1:7" ht="12.75" customHeight="1" x14ac:dyDescent="0.2">
      <c r="A234" s="28" t="s">
        <v>271</v>
      </c>
      <c r="B234" s="19" t="s">
        <v>117</v>
      </c>
      <c r="C234" s="18" t="s">
        <v>113</v>
      </c>
      <c r="D234" s="15">
        <v>105.94480017950001</v>
      </c>
      <c r="E234" s="11">
        <f t="shared" si="79"/>
        <v>105.94480017950001</v>
      </c>
      <c r="F234" s="11">
        <f t="shared" si="80"/>
        <v>105.94480017950001</v>
      </c>
      <c r="G234" s="19" t="s">
        <v>0</v>
      </c>
    </row>
    <row r="235" spans="1:7" ht="28.9" customHeight="1" x14ac:dyDescent="0.2">
      <c r="A235" s="28" t="s">
        <v>272</v>
      </c>
      <c r="B235" s="19" t="s">
        <v>119</v>
      </c>
      <c r="C235" s="18" t="s">
        <v>58</v>
      </c>
      <c r="D235" s="11">
        <f>Part1_1!K28</f>
        <v>5</v>
      </c>
      <c r="E235" s="11">
        <f t="shared" si="79"/>
        <v>5</v>
      </c>
      <c r="F235" s="11">
        <f t="shared" si="80"/>
        <v>5</v>
      </c>
      <c r="G235" s="19" t="s">
        <v>0</v>
      </c>
    </row>
    <row r="236" spans="1:7" ht="28.9" customHeight="1" x14ac:dyDescent="0.2">
      <c r="A236" s="28" t="s">
        <v>273</v>
      </c>
      <c r="B236" s="19" t="s">
        <v>121</v>
      </c>
      <c r="C236" s="18" t="s">
        <v>100</v>
      </c>
      <c r="D236" s="11" t="s">
        <v>0</v>
      </c>
      <c r="E236" s="11" t="s">
        <v>0</v>
      </c>
      <c r="F236" s="11" t="s">
        <v>0</v>
      </c>
      <c r="G236" s="19" t="s">
        <v>0</v>
      </c>
    </row>
    <row r="237" spans="1:7" ht="28.9" customHeight="1" x14ac:dyDescent="0.2">
      <c r="A237" s="28" t="s">
        <v>274</v>
      </c>
      <c r="B237" s="19" t="s">
        <v>123</v>
      </c>
      <c r="C237" s="18" t="s">
        <v>58</v>
      </c>
      <c r="D237" s="11" t="s">
        <v>0</v>
      </c>
      <c r="E237" s="11" t="s">
        <v>0</v>
      </c>
      <c r="F237" s="11" t="s">
        <v>0</v>
      </c>
      <c r="G237" s="19" t="s">
        <v>0</v>
      </c>
    </row>
    <row r="238" spans="1:7" ht="30.95" customHeight="1" x14ac:dyDescent="0.2">
      <c r="A238" s="12" t="s">
        <v>277</v>
      </c>
      <c r="B238" s="13" t="str">
        <f>Part1_1!A29</f>
        <v>280000000120003330522046001801300001002100101</v>
      </c>
      <c r="C238" s="14" t="s">
        <v>0</v>
      </c>
      <c r="D238" s="14" t="s">
        <v>0</v>
      </c>
      <c r="E238" s="14" t="s">
        <v>0</v>
      </c>
      <c r="F238" s="14" t="s">
        <v>0</v>
      </c>
      <c r="G238" s="14" t="s">
        <v>0</v>
      </c>
    </row>
    <row r="239" spans="1:7" ht="14.45" customHeight="1" x14ac:dyDescent="0.2">
      <c r="A239" s="27" t="s">
        <v>278</v>
      </c>
      <c r="B239" s="35" t="s">
        <v>67</v>
      </c>
      <c r="C239" s="35" t="s">
        <v>0</v>
      </c>
      <c r="D239" s="35" t="s">
        <v>0</v>
      </c>
      <c r="E239" s="35" t="s">
        <v>0</v>
      </c>
      <c r="F239" s="35" t="s">
        <v>0</v>
      </c>
      <c r="G239" s="35" t="s">
        <v>0</v>
      </c>
    </row>
    <row r="240" spans="1:7" ht="43.35" customHeight="1" x14ac:dyDescent="0.2">
      <c r="A240" s="28" t="s">
        <v>279</v>
      </c>
      <c r="B240" s="35" t="s">
        <v>104</v>
      </c>
      <c r="C240" s="34" t="s">
        <v>100</v>
      </c>
      <c r="D240" s="11">
        <f>D241*D246</f>
        <v>0</v>
      </c>
      <c r="E240" s="11">
        <f>D240</f>
        <v>0</v>
      </c>
      <c r="F240" s="11">
        <f>D240</f>
        <v>0</v>
      </c>
      <c r="G240" s="25" t="s">
        <v>288</v>
      </c>
    </row>
    <row r="241" spans="1:7" ht="72.599999999999994" customHeight="1" x14ac:dyDescent="0.2">
      <c r="A241" s="28" t="s">
        <v>280</v>
      </c>
      <c r="B241" s="35" t="s">
        <v>107</v>
      </c>
      <c r="C241" s="34" t="s">
        <v>100</v>
      </c>
      <c r="D241" s="11">
        <f>ROUND((D242*(D243/100*D244/100*D245/100)),2)</f>
        <v>504.78</v>
      </c>
      <c r="E241" s="11">
        <f t="shared" ref="E241:F241" si="81">ROUND((E242*(E243/100*E244/100*E245/100)),2)</f>
        <v>504.78</v>
      </c>
      <c r="F241" s="11">
        <f t="shared" si="81"/>
        <v>504.78</v>
      </c>
      <c r="G241" s="25" t="s">
        <v>289</v>
      </c>
    </row>
    <row r="242" spans="1:7" ht="12.75" customHeight="1" x14ac:dyDescent="0.2">
      <c r="A242" s="28" t="s">
        <v>281</v>
      </c>
      <c r="B242" s="35" t="s">
        <v>110</v>
      </c>
      <c r="C242" s="34" t="s">
        <v>100</v>
      </c>
      <c r="D242" s="11">
        <v>498.28</v>
      </c>
      <c r="E242" s="11">
        <f>D242</f>
        <v>498.28</v>
      </c>
      <c r="F242" s="11">
        <f>D242</f>
        <v>498.28</v>
      </c>
      <c r="G242" s="35" t="s">
        <v>0</v>
      </c>
    </row>
    <row r="243" spans="1:7" ht="12.75" customHeight="1" x14ac:dyDescent="0.2">
      <c r="A243" s="28" t="s">
        <v>282</v>
      </c>
      <c r="B243" s="35" t="s">
        <v>112</v>
      </c>
      <c r="C243" s="34" t="s">
        <v>113</v>
      </c>
      <c r="D243" s="15">
        <f>D89</f>
        <v>100</v>
      </c>
      <c r="E243" s="11">
        <f t="shared" ref="E243:E246" si="82">D243</f>
        <v>100</v>
      </c>
      <c r="F243" s="11">
        <f t="shared" ref="F243:F246" si="83">D243</f>
        <v>100</v>
      </c>
      <c r="G243" s="35" t="s">
        <v>0</v>
      </c>
    </row>
    <row r="244" spans="1:7" ht="12.75" customHeight="1" x14ac:dyDescent="0.2">
      <c r="A244" s="28" t="s">
        <v>283</v>
      </c>
      <c r="B244" s="35" t="s">
        <v>115</v>
      </c>
      <c r="C244" s="34" t="s">
        <v>113</v>
      </c>
      <c r="D244" s="15">
        <f t="shared" ref="D244:D245" si="84">D90</f>
        <v>96.489277204100006</v>
      </c>
      <c r="E244" s="11">
        <f t="shared" si="82"/>
        <v>96.489277204100006</v>
      </c>
      <c r="F244" s="11">
        <f t="shared" si="83"/>
        <v>96.489277204100006</v>
      </c>
      <c r="G244" s="35" t="s">
        <v>0</v>
      </c>
    </row>
    <row r="245" spans="1:7" ht="12.75" customHeight="1" x14ac:dyDescent="0.2">
      <c r="A245" s="28" t="s">
        <v>284</v>
      </c>
      <c r="B245" s="35" t="s">
        <v>117</v>
      </c>
      <c r="C245" s="34" t="s">
        <v>113</v>
      </c>
      <c r="D245" s="15">
        <f t="shared" si="84"/>
        <v>104.9904096831</v>
      </c>
      <c r="E245" s="11">
        <f t="shared" si="82"/>
        <v>104.9904096831</v>
      </c>
      <c r="F245" s="11">
        <f t="shared" si="83"/>
        <v>104.9904096831</v>
      </c>
      <c r="G245" s="35" t="s">
        <v>0</v>
      </c>
    </row>
    <row r="246" spans="1:7" ht="28.9" customHeight="1" x14ac:dyDescent="0.2">
      <c r="A246" s="28" t="s">
        <v>285</v>
      </c>
      <c r="B246" s="35" t="s">
        <v>119</v>
      </c>
      <c r="C246" s="34" t="s">
        <v>58</v>
      </c>
      <c r="D246" s="11">
        <f>Part1_1!K29</f>
        <v>0</v>
      </c>
      <c r="E246" s="11">
        <f t="shared" si="82"/>
        <v>0</v>
      </c>
      <c r="F246" s="11">
        <f t="shared" si="83"/>
        <v>0</v>
      </c>
      <c r="G246" s="35" t="s">
        <v>0</v>
      </c>
    </row>
    <row r="247" spans="1:7" ht="28.9" customHeight="1" x14ac:dyDescent="0.2">
      <c r="A247" s="28" t="s">
        <v>286</v>
      </c>
      <c r="B247" s="35" t="s">
        <v>121</v>
      </c>
      <c r="C247" s="34" t="s">
        <v>100</v>
      </c>
      <c r="D247" s="11" t="s">
        <v>0</v>
      </c>
      <c r="E247" s="11" t="s">
        <v>0</v>
      </c>
      <c r="F247" s="11" t="s">
        <v>0</v>
      </c>
      <c r="G247" s="35" t="s">
        <v>0</v>
      </c>
    </row>
    <row r="248" spans="1:7" ht="28.9" customHeight="1" x14ac:dyDescent="0.2">
      <c r="A248" s="28" t="s">
        <v>287</v>
      </c>
      <c r="B248" s="35" t="s">
        <v>123</v>
      </c>
      <c r="C248" s="34" t="s">
        <v>58</v>
      </c>
      <c r="D248" s="11" t="s">
        <v>0</v>
      </c>
      <c r="E248" s="11" t="s">
        <v>0</v>
      </c>
      <c r="F248" s="11" t="s">
        <v>0</v>
      </c>
      <c r="G248" s="35" t="s">
        <v>0</v>
      </c>
    </row>
    <row r="249" spans="1:7" ht="30.95" customHeight="1" x14ac:dyDescent="0.2">
      <c r="A249" s="12" t="s">
        <v>464</v>
      </c>
      <c r="B249" s="13" t="str">
        <f>Part1_1!A30</f>
        <v>280000000120003330522046001801000001008100101</v>
      </c>
      <c r="C249" s="14" t="s">
        <v>0</v>
      </c>
      <c r="D249" s="14" t="s">
        <v>0</v>
      </c>
      <c r="E249" s="14" t="s">
        <v>0</v>
      </c>
      <c r="F249" s="14" t="s">
        <v>0</v>
      </c>
      <c r="G249" s="14" t="s">
        <v>0</v>
      </c>
    </row>
    <row r="250" spans="1:7" ht="14.45" customHeight="1" x14ac:dyDescent="0.2">
      <c r="A250" s="27" t="s">
        <v>465</v>
      </c>
      <c r="B250" s="50" t="s">
        <v>67</v>
      </c>
      <c r="C250" s="50" t="s">
        <v>0</v>
      </c>
      <c r="D250" s="50" t="s">
        <v>0</v>
      </c>
      <c r="E250" s="50" t="s">
        <v>0</v>
      </c>
      <c r="F250" s="50" t="s">
        <v>0</v>
      </c>
      <c r="G250" s="50" t="s">
        <v>0</v>
      </c>
    </row>
    <row r="251" spans="1:7" ht="43.35" customHeight="1" x14ac:dyDescent="0.2">
      <c r="A251" s="28" t="s">
        <v>466</v>
      </c>
      <c r="B251" s="50" t="s">
        <v>104</v>
      </c>
      <c r="C251" s="49" t="s">
        <v>100</v>
      </c>
      <c r="D251" s="11">
        <f>D252*D257</f>
        <v>504.78</v>
      </c>
      <c r="E251" s="11">
        <f>D251</f>
        <v>504.78</v>
      </c>
      <c r="F251" s="11">
        <f>D251</f>
        <v>504.78</v>
      </c>
      <c r="G251" s="25" t="s">
        <v>288</v>
      </c>
    </row>
    <row r="252" spans="1:7" ht="72.599999999999994" customHeight="1" x14ac:dyDescent="0.2">
      <c r="A252" s="28" t="s">
        <v>467</v>
      </c>
      <c r="B252" s="50" t="s">
        <v>107</v>
      </c>
      <c r="C252" s="49" t="s">
        <v>100</v>
      </c>
      <c r="D252" s="11">
        <f>ROUND((D253*(D254/100*D255/100*D256/100)),2)</f>
        <v>504.78</v>
      </c>
      <c r="E252" s="11">
        <f t="shared" ref="E252:F252" si="85">ROUND((E253*(E254/100*E255/100*E256/100)),2)</f>
        <v>504.78</v>
      </c>
      <c r="F252" s="11">
        <f t="shared" si="85"/>
        <v>504.78</v>
      </c>
      <c r="G252" s="25" t="s">
        <v>289</v>
      </c>
    </row>
    <row r="253" spans="1:7" ht="12.75" customHeight="1" x14ac:dyDescent="0.2">
      <c r="A253" s="28" t="s">
        <v>468</v>
      </c>
      <c r="B253" s="50" t="s">
        <v>110</v>
      </c>
      <c r="C253" s="49" t="s">
        <v>100</v>
      </c>
      <c r="D253" s="11">
        <v>498.28</v>
      </c>
      <c r="E253" s="11">
        <f>D253</f>
        <v>498.28</v>
      </c>
      <c r="F253" s="11">
        <f>D253</f>
        <v>498.28</v>
      </c>
      <c r="G253" s="50" t="s">
        <v>0</v>
      </c>
    </row>
    <row r="254" spans="1:7" ht="12.75" customHeight="1" x14ac:dyDescent="0.2">
      <c r="A254" s="28" t="s">
        <v>469</v>
      </c>
      <c r="B254" s="50" t="s">
        <v>112</v>
      </c>
      <c r="C254" s="49" t="s">
        <v>113</v>
      </c>
      <c r="D254" s="15">
        <f>D89</f>
        <v>100</v>
      </c>
      <c r="E254" s="11">
        <f t="shared" ref="E254:E257" si="86">D254</f>
        <v>100</v>
      </c>
      <c r="F254" s="11">
        <f t="shared" ref="F254:F257" si="87">D254</f>
        <v>100</v>
      </c>
      <c r="G254" s="50" t="s">
        <v>0</v>
      </c>
    </row>
    <row r="255" spans="1:7" ht="12.75" customHeight="1" x14ac:dyDescent="0.2">
      <c r="A255" s="28" t="s">
        <v>470</v>
      </c>
      <c r="B255" s="50" t="s">
        <v>115</v>
      </c>
      <c r="C255" s="49" t="s">
        <v>113</v>
      </c>
      <c r="D255" s="15">
        <f t="shared" ref="D255:D256" si="88">D90</f>
        <v>96.489277204100006</v>
      </c>
      <c r="E255" s="11">
        <f t="shared" si="86"/>
        <v>96.489277204100006</v>
      </c>
      <c r="F255" s="11">
        <f t="shared" si="87"/>
        <v>96.489277204100006</v>
      </c>
      <c r="G255" s="50" t="s">
        <v>0</v>
      </c>
    </row>
    <row r="256" spans="1:7" ht="12.75" customHeight="1" x14ac:dyDescent="0.2">
      <c r="A256" s="28" t="s">
        <v>471</v>
      </c>
      <c r="B256" s="50" t="s">
        <v>117</v>
      </c>
      <c r="C256" s="49" t="s">
        <v>113</v>
      </c>
      <c r="D256" s="15">
        <f t="shared" si="88"/>
        <v>104.9904096831</v>
      </c>
      <c r="E256" s="11">
        <f t="shared" si="86"/>
        <v>104.9904096831</v>
      </c>
      <c r="F256" s="11">
        <f t="shared" si="87"/>
        <v>104.9904096831</v>
      </c>
      <c r="G256" s="50" t="s">
        <v>0</v>
      </c>
    </row>
    <row r="257" spans="1:7" ht="28.9" customHeight="1" x14ac:dyDescent="0.2">
      <c r="A257" s="28" t="s">
        <v>472</v>
      </c>
      <c r="B257" s="50" t="s">
        <v>119</v>
      </c>
      <c r="C257" s="49" t="s">
        <v>58</v>
      </c>
      <c r="D257" s="11">
        <f>Part1_1!K30</f>
        <v>1</v>
      </c>
      <c r="E257" s="11">
        <f t="shared" si="86"/>
        <v>1</v>
      </c>
      <c r="F257" s="11">
        <f t="shared" si="87"/>
        <v>1</v>
      </c>
      <c r="G257" s="50" t="s">
        <v>0</v>
      </c>
    </row>
    <row r="258" spans="1:7" ht="28.9" customHeight="1" x14ac:dyDescent="0.2">
      <c r="A258" s="28" t="s">
        <v>473</v>
      </c>
      <c r="B258" s="50" t="s">
        <v>121</v>
      </c>
      <c r="C258" s="49" t="s">
        <v>100</v>
      </c>
      <c r="D258" s="11" t="s">
        <v>0</v>
      </c>
      <c r="E258" s="11" t="s">
        <v>0</v>
      </c>
      <c r="F258" s="11" t="s">
        <v>0</v>
      </c>
      <c r="G258" s="50" t="s">
        <v>0</v>
      </c>
    </row>
    <row r="259" spans="1:7" ht="28.9" customHeight="1" x14ac:dyDescent="0.2">
      <c r="A259" s="28" t="s">
        <v>474</v>
      </c>
      <c r="B259" s="50" t="s">
        <v>123</v>
      </c>
      <c r="C259" s="49" t="s">
        <v>58</v>
      </c>
      <c r="D259" s="11" t="s">
        <v>0</v>
      </c>
      <c r="E259" s="11" t="s">
        <v>0</v>
      </c>
      <c r="F259" s="11" t="s">
        <v>0</v>
      </c>
      <c r="G259" s="50" t="s">
        <v>0</v>
      </c>
    </row>
    <row r="260" spans="1:7" ht="30.95" customHeight="1" x14ac:dyDescent="0.2">
      <c r="A260" s="12" t="s">
        <v>475</v>
      </c>
      <c r="B260" s="13" t="str">
        <f>Part1_1!A31</f>
        <v>280000000120003330522046001801200001004100101</v>
      </c>
      <c r="C260" s="14" t="s">
        <v>0</v>
      </c>
      <c r="D260" s="14" t="s">
        <v>0</v>
      </c>
      <c r="E260" s="14" t="s">
        <v>0</v>
      </c>
      <c r="F260" s="14" t="s">
        <v>0</v>
      </c>
      <c r="G260" s="14" t="s">
        <v>0</v>
      </c>
    </row>
    <row r="261" spans="1:7" ht="14.45" customHeight="1" x14ac:dyDescent="0.2">
      <c r="A261" s="27" t="s">
        <v>476</v>
      </c>
      <c r="B261" s="54" t="s">
        <v>67</v>
      </c>
      <c r="C261" s="54" t="s">
        <v>0</v>
      </c>
      <c r="D261" s="54" t="s">
        <v>0</v>
      </c>
      <c r="E261" s="54" t="s">
        <v>0</v>
      </c>
      <c r="F261" s="54" t="s">
        <v>0</v>
      </c>
      <c r="G261" s="54" t="s">
        <v>0</v>
      </c>
    </row>
    <row r="262" spans="1:7" ht="43.35" customHeight="1" x14ac:dyDescent="0.2">
      <c r="A262" s="28" t="s">
        <v>477</v>
      </c>
      <c r="B262" s="54" t="s">
        <v>104</v>
      </c>
      <c r="C262" s="53" t="s">
        <v>100</v>
      </c>
      <c r="D262" s="11">
        <f>D263*D268</f>
        <v>0</v>
      </c>
      <c r="E262" s="11">
        <f>D262</f>
        <v>0</v>
      </c>
      <c r="F262" s="11">
        <f>D262</f>
        <v>0</v>
      </c>
      <c r="G262" s="25" t="s">
        <v>288</v>
      </c>
    </row>
    <row r="263" spans="1:7" ht="72.599999999999994" customHeight="1" x14ac:dyDescent="0.2">
      <c r="A263" s="28" t="s">
        <v>478</v>
      </c>
      <c r="B263" s="54" t="s">
        <v>107</v>
      </c>
      <c r="C263" s="53" t="s">
        <v>100</v>
      </c>
      <c r="D263" s="11">
        <f>ROUND((D264*(D265/100*D266/100*D267/100)),2)</f>
        <v>504.78</v>
      </c>
      <c r="E263" s="11">
        <f t="shared" ref="E263:F263" si="89">ROUND((E264*(E265/100*E266/100*E267/100)),2)</f>
        <v>504.78</v>
      </c>
      <c r="F263" s="11">
        <f t="shared" si="89"/>
        <v>504.78</v>
      </c>
      <c r="G263" s="25" t="s">
        <v>289</v>
      </c>
    </row>
    <row r="264" spans="1:7" ht="12.75" customHeight="1" x14ac:dyDescent="0.2">
      <c r="A264" s="28" t="s">
        <v>479</v>
      </c>
      <c r="B264" s="54" t="s">
        <v>110</v>
      </c>
      <c r="C264" s="53" t="s">
        <v>100</v>
      </c>
      <c r="D264" s="11">
        <v>498.28</v>
      </c>
      <c r="E264" s="11">
        <f>D264</f>
        <v>498.28</v>
      </c>
      <c r="F264" s="11">
        <f>D264</f>
        <v>498.28</v>
      </c>
      <c r="G264" s="54" t="s">
        <v>0</v>
      </c>
    </row>
    <row r="265" spans="1:7" ht="12.75" customHeight="1" x14ac:dyDescent="0.2">
      <c r="A265" s="28" t="s">
        <v>480</v>
      </c>
      <c r="B265" s="54" t="s">
        <v>112</v>
      </c>
      <c r="C265" s="53" t="s">
        <v>113</v>
      </c>
      <c r="D265" s="15">
        <f>D254</f>
        <v>100</v>
      </c>
      <c r="E265" s="11">
        <f t="shared" ref="E265:E268" si="90">D265</f>
        <v>100</v>
      </c>
      <c r="F265" s="11">
        <f t="shared" ref="F265:F268" si="91">D265</f>
        <v>100</v>
      </c>
      <c r="G265" s="54" t="s">
        <v>0</v>
      </c>
    </row>
    <row r="266" spans="1:7" ht="12.75" customHeight="1" x14ac:dyDescent="0.2">
      <c r="A266" s="28" t="s">
        <v>481</v>
      </c>
      <c r="B266" s="54" t="s">
        <v>115</v>
      </c>
      <c r="C266" s="53" t="s">
        <v>113</v>
      </c>
      <c r="D266" s="15">
        <f t="shared" ref="D266:D267" si="92">D255</f>
        <v>96.489277204100006</v>
      </c>
      <c r="E266" s="11">
        <f t="shared" si="90"/>
        <v>96.489277204100006</v>
      </c>
      <c r="F266" s="11">
        <f t="shared" si="91"/>
        <v>96.489277204100006</v>
      </c>
      <c r="G266" s="54" t="s">
        <v>0</v>
      </c>
    </row>
    <row r="267" spans="1:7" ht="12.75" customHeight="1" x14ac:dyDescent="0.2">
      <c r="A267" s="28" t="s">
        <v>482</v>
      </c>
      <c r="B267" s="54" t="s">
        <v>117</v>
      </c>
      <c r="C267" s="53" t="s">
        <v>113</v>
      </c>
      <c r="D267" s="15">
        <f t="shared" si="92"/>
        <v>104.9904096831</v>
      </c>
      <c r="E267" s="11">
        <f t="shared" si="90"/>
        <v>104.9904096831</v>
      </c>
      <c r="F267" s="11">
        <f t="shared" si="91"/>
        <v>104.9904096831</v>
      </c>
      <c r="G267" s="54" t="s">
        <v>0</v>
      </c>
    </row>
    <row r="268" spans="1:7" ht="28.9" customHeight="1" x14ac:dyDescent="0.2">
      <c r="A268" s="28" t="s">
        <v>483</v>
      </c>
      <c r="B268" s="54" t="s">
        <v>119</v>
      </c>
      <c r="C268" s="53" t="s">
        <v>58</v>
      </c>
      <c r="D268" s="11">
        <f>Part1_1!K31</f>
        <v>0</v>
      </c>
      <c r="E268" s="11">
        <f t="shared" si="90"/>
        <v>0</v>
      </c>
      <c r="F268" s="11">
        <f t="shared" si="91"/>
        <v>0</v>
      </c>
      <c r="G268" s="54" t="s">
        <v>0</v>
      </c>
    </row>
    <row r="269" spans="1:7" ht="28.9" customHeight="1" x14ac:dyDescent="0.2">
      <c r="A269" s="28" t="s">
        <v>484</v>
      </c>
      <c r="B269" s="54" t="s">
        <v>121</v>
      </c>
      <c r="C269" s="53" t="s">
        <v>100</v>
      </c>
      <c r="D269" s="11" t="s">
        <v>0</v>
      </c>
      <c r="E269" s="11" t="s">
        <v>0</v>
      </c>
      <c r="F269" s="11" t="s">
        <v>0</v>
      </c>
      <c r="G269" s="54" t="s">
        <v>0</v>
      </c>
    </row>
    <row r="270" spans="1:7" ht="28.9" customHeight="1" x14ac:dyDescent="0.2">
      <c r="A270" s="28" t="s">
        <v>485</v>
      </c>
      <c r="B270" s="54" t="s">
        <v>123</v>
      </c>
      <c r="C270" s="53" t="s">
        <v>58</v>
      </c>
      <c r="D270" s="11" t="s">
        <v>0</v>
      </c>
      <c r="E270" s="11" t="s">
        <v>0</v>
      </c>
      <c r="F270" s="11" t="s">
        <v>0</v>
      </c>
      <c r="G270" s="54" t="s">
        <v>0</v>
      </c>
    </row>
    <row r="271" spans="1:7" ht="28.9" customHeight="1" x14ac:dyDescent="0.2">
      <c r="A271" s="18" t="s">
        <v>36</v>
      </c>
      <c r="B271" s="19" t="s">
        <v>163</v>
      </c>
      <c r="C271" s="18" t="s">
        <v>100</v>
      </c>
      <c r="D271" s="11">
        <v>769543.70000000112</v>
      </c>
      <c r="E271" s="11">
        <f>D271</f>
        <v>769543.70000000112</v>
      </c>
      <c r="F271" s="11">
        <f>D271</f>
        <v>769543.70000000112</v>
      </c>
      <c r="G271" s="19" t="s">
        <v>0</v>
      </c>
    </row>
    <row r="272" spans="1:7" ht="12.75" customHeight="1" x14ac:dyDescent="0.2">
      <c r="A272" s="18" t="s">
        <v>37</v>
      </c>
      <c r="B272" s="19" t="s">
        <v>164</v>
      </c>
      <c r="C272" s="18" t="s">
        <v>113</v>
      </c>
      <c r="D272" s="15">
        <v>100</v>
      </c>
      <c r="E272" s="11">
        <f>D272</f>
        <v>100</v>
      </c>
      <c r="F272" s="11">
        <f>D272</f>
        <v>100</v>
      </c>
      <c r="G272" s="19" t="s">
        <v>0</v>
      </c>
    </row>
    <row r="273" spans="1:7" ht="12.75" customHeight="1" x14ac:dyDescent="0.2">
      <c r="A273" s="18" t="s">
        <v>38</v>
      </c>
      <c r="B273" s="19" t="s">
        <v>165</v>
      </c>
      <c r="C273" s="18" t="s">
        <v>100</v>
      </c>
      <c r="D273" s="11">
        <f>D271+D6</f>
        <v>14595654</v>
      </c>
      <c r="E273" s="11">
        <f>E271+E6</f>
        <v>14595654</v>
      </c>
      <c r="F273" s="11">
        <f>F271+F6</f>
        <v>14595654</v>
      </c>
      <c r="G273" s="19" t="s">
        <v>166</v>
      </c>
    </row>
    <row r="275" spans="1:7" x14ac:dyDescent="0.2">
      <c r="D275">
        <v>14595654</v>
      </c>
    </row>
    <row r="277" spans="1:7" x14ac:dyDescent="0.2">
      <c r="D277">
        <f>D275-D273</f>
        <v>0</v>
      </c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D21" sqref="D21"/>
    </sheetView>
  </sheetViews>
  <sheetFormatPr defaultRowHeight="12.75" x14ac:dyDescent="0.2"/>
  <cols>
    <col min="1" max="1" width="9" customWidth="1"/>
    <col min="2" max="2" width="90" customWidth="1"/>
    <col min="3" max="3" width="67" customWidth="1"/>
  </cols>
  <sheetData>
    <row r="1" spans="1:3" x14ac:dyDescent="0.2">
      <c r="A1" s="2" t="s">
        <v>0</v>
      </c>
    </row>
    <row r="2" spans="1:3" ht="33" customHeight="1" x14ac:dyDescent="0.2">
      <c r="A2" s="71" t="s">
        <v>167</v>
      </c>
      <c r="B2" s="71"/>
      <c r="C2" s="71"/>
    </row>
    <row r="3" spans="1:3" ht="11.45" customHeight="1" x14ac:dyDescent="0.2">
      <c r="A3" s="62" t="s">
        <v>0</v>
      </c>
      <c r="B3" s="62"/>
      <c r="C3" s="62"/>
    </row>
    <row r="4" spans="1:3" ht="21.6" customHeight="1" x14ac:dyDescent="0.2">
      <c r="A4" s="62" t="s">
        <v>168</v>
      </c>
      <c r="B4" s="62"/>
      <c r="C4" s="62"/>
    </row>
    <row r="5" spans="1:3" ht="21.6" customHeight="1" x14ac:dyDescent="0.2">
      <c r="A5" s="9" t="s">
        <v>92</v>
      </c>
      <c r="B5" s="9" t="s">
        <v>169</v>
      </c>
      <c r="C5" s="9" t="s">
        <v>170</v>
      </c>
    </row>
    <row r="6" spans="1:3" ht="12.75" customHeight="1" x14ac:dyDescent="0.2">
      <c r="A6" s="9" t="s">
        <v>35</v>
      </c>
      <c r="B6" s="10" t="s">
        <v>171</v>
      </c>
      <c r="C6" s="10" t="s">
        <v>172</v>
      </c>
    </row>
    <row r="7" spans="1:3" ht="12.75" customHeight="1" x14ac:dyDescent="0.2">
      <c r="A7" s="9" t="s">
        <v>36</v>
      </c>
      <c r="B7" s="10" t="s">
        <v>173</v>
      </c>
      <c r="C7" s="10" t="s">
        <v>174</v>
      </c>
    </row>
    <row r="8" spans="1:3" ht="11.45" customHeight="1" x14ac:dyDescent="0.2">
      <c r="A8" s="62" t="s">
        <v>0</v>
      </c>
      <c r="B8" s="62"/>
      <c r="C8" s="62"/>
    </row>
    <row r="9" spans="1:3" ht="21.6" customHeight="1" x14ac:dyDescent="0.2">
      <c r="A9" s="82" t="s">
        <v>175</v>
      </c>
      <c r="B9" s="82"/>
      <c r="C9" s="82"/>
    </row>
    <row r="10" spans="1:3" ht="12.75" customHeight="1" x14ac:dyDescent="0.2">
      <c r="A10" s="9" t="s">
        <v>35</v>
      </c>
      <c r="B10" s="83" t="s">
        <v>176</v>
      </c>
      <c r="C10" s="83"/>
    </row>
    <row r="11" spans="1:3" ht="12.75" customHeight="1" x14ac:dyDescent="0.2">
      <c r="A11" s="9" t="s">
        <v>36</v>
      </c>
      <c r="B11" s="83" t="s">
        <v>177</v>
      </c>
      <c r="C11" s="83"/>
    </row>
    <row r="12" spans="1:3" ht="11.45" customHeight="1" x14ac:dyDescent="0.2">
      <c r="A12" s="62" t="s">
        <v>0</v>
      </c>
      <c r="B12" s="62"/>
      <c r="C12" s="62"/>
    </row>
    <row r="13" spans="1:3" ht="21.6" customHeight="1" x14ac:dyDescent="0.2">
      <c r="A13" s="82" t="s">
        <v>178</v>
      </c>
      <c r="B13" s="82"/>
      <c r="C13" s="82"/>
    </row>
    <row r="14" spans="1:3" ht="12.75" customHeight="1" x14ac:dyDescent="0.2">
      <c r="A14" s="9" t="s">
        <v>35</v>
      </c>
      <c r="B14" s="83" t="s">
        <v>179</v>
      </c>
      <c r="C14" s="83"/>
    </row>
    <row r="15" spans="1:3" ht="11.45" customHeight="1" x14ac:dyDescent="0.2">
      <c r="A15" s="62" t="s">
        <v>0</v>
      </c>
      <c r="B15" s="62"/>
      <c r="C15" s="62"/>
    </row>
    <row r="16" spans="1:3" ht="29.45" customHeight="1" x14ac:dyDescent="0.2">
      <c r="A16" s="71" t="s">
        <v>180</v>
      </c>
      <c r="B16" s="71"/>
      <c r="C16" s="71"/>
    </row>
    <row r="17" spans="1:3" ht="10.35" customHeight="1" x14ac:dyDescent="0.2">
      <c r="A17" s="80" t="s">
        <v>0</v>
      </c>
      <c r="B17" s="80"/>
      <c r="C17" s="80"/>
    </row>
    <row r="18" spans="1:3" ht="28.9" customHeight="1" x14ac:dyDescent="0.2">
      <c r="A18" s="9" t="s">
        <v>92</v>
      </c>
      <c r="B18" s="9" t="s">
        <v>181</v>
      </c>
      <c r="C18" s="9" t="s">
        <v>182</v>
      </c>
    </row>
    <row r="19" spans="1:3" ht="12.75" customHeight="1" x14ac:dyDescent="0.2">
      <c r="A19" s="9" t="s">
        <v>35</v>
      </c>
      <c r="B19" s="10" t="s">
        <v>183</v>
      </c>
      <c r="C19" s="10" t="s">
        <v>0</v>
      </c>
    </row>
    <row r="20" spans="1:3" ht="12.75" customHeight="1" x14ac:dyDescent="0.2">
      <c r="A20" s="9" t="s">
        <v>36</v>
      </c>
      <c r="B20" s="10" t="s">
        <v>184</v>
      </c>
      <c r="C20" s="10" t="s">
        <v>0</v>
      </c>
    </row>
    <row r="21" spans="1:3" ht="28.9" customHeight="1" x14ac:dyDescent="0.2">
      <c r="A21" s="9" t="s">
        <v>37</v>
      </c>
      <c r="B21" s="10" t="s">
        <v>185</v>
      </c>
      <c r="C21" s="10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2020-02-20T19:55:47Z</dcterms:modified>
</cp:coreProperties>
</file>